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FF6B" lockStructure="1"/>
  <bookViews>
    <workbookView xWindow="480" yWindow="228" windowWidth="27792" windowHeight="10956"/>
  </bookViews>
  <sheets>
    <sheet name="Summary" sheetId="1" r:id="rId1"/>
    <sheet name="Data" sheetId="2" state="hidden" r:id="rId2"/>
    <sheet name="Sheet1" sheetId="3" state="hidden" r:id="rId3"/>
    <sheet name="TestArea" sheetId="4" state="hidden" r:id="rId4"/>
  </sheets>
  <definedNames>
    <definedName name="_xlnm._FilterDatabase" localSheetId="1" hidden="1">Data!$A$6:$AF$417</definedName>
    <definedName name="_xlnm._FilterDatabase" localSheetId="3" hidden="1">TestArea!$A$2:$AC$412</definedName>
    <definedName name="fsm">Summary!$F$14</definedName>
    <definedName name="post">Summary!$N$14</definedName>
    <definedName name="postpup">Summary!$L$14</definedName>
    <definedName name="prifsmpup">Summary!$C$14</definedName>
    <definedName name="secfsmpup">Summary!$D$14</definedName>
    <definedName name="serv">Summary!$J$14</definedName>
    <definedName name="servpup">Summary!$H$14</definedName>
    <definedName name="Year1DfE">Summary!$G$3</definedName>
  </definedNames>
  <calcPr calcId="145621"/>
</workbook>
</file>

<file path=xl/calcChain.xml><?xml version="1.0" encoding="utf-8"?>
<calcChain xmlns="http://schemas.openxmlformats.org/spreadsheetml/2006/main">
  <c r="N18" i="1" l="1"/>
  <c r="B8" i="1"/>
  <c r="L14" i="1"/>
  <c r="N14" i="1" s="1"/>
  <c r="M14" i="1" s="1"/>
  <c r="M24" i="1" s="1"/>
  <c r="F18" i="1"/>
  <c r="D14" i="1"/>
  <c r="J18" i="1"/>
  <c r="N24" i="1" l="1"/>
  <c r="N16" i="1"/>
  <c r="N20" i="1" s="1"/>
  <c r="N22" i="1" s="1"/>
  <c r="C14" i="1"/>
  <c r="F14" i="1" s="1"/>
  <c r="F16" i="1" s="1"/>
  <c r="E14" i="1" l="1"/>
  <c r="F20" i="1" l="1"/>
  <c r="F22" i="1" s="1"/>
  <c r="F24" i="1" s="1"/>
  <c r="H14" i="1" l="1"/>
  <c r="J14" i="1" s="1"/>
  <c r="I14" i="1" l="1"/>
  <c r="J24" i="1" s="1"/>
  <c r="J16" i="1"/>
  <c r="J20" i="1" s="1"/>
  <c r="J22" i="1" l="1"/>
  <c r="M18" i="1"/>
  <c r="M16" i="1"/>
  <c r="N26" i="1" l="1"/>
  <c r="E18" i="1"/>
  <c r="K20" i="1" l="1"/>
  <c r="E16" i="1"/>
  <c r="E24" i="1"/>
  <c r="I16" i="1"/>
  <c r="I24" i="1"/>
  <c r="I18" i="1"/>
  <c r="F26" i="1" l="1"/>
  <c r="J26" i="1" l="1"/>
</calcChain>
</file>

<file path=xl/comments1.xml><?xml version="1.0" encoding="utf-8"?>
<comments xmlns="http://schemas.openxmlformats.org/spreadsheetml/2006/main">
  <authors>
    <author>Rogers, Samantha - BSS FP</author>
  </authors>
  <commentList>
    <comment ref="AA6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no estimate of post LAC PP was paid in Quarter 1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Sharon Love confirmed no service children at 471</t>
        </r>
      </text>
    </comment>
    <comment ref="M18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confirmed with Sharon Love</t>
        </r>
      </text>
    </comment>
    <comment ref="O18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given by Sharon Love</t>
        </r>
      </text>
    </comment>
    <comment ref="P18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given by Sharon Love</t>
        </r>
      </text>
    </comment>
    <comment ref="D127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all 10 service children confirmed at 2471 as per Sharon Love</t>
        </r>
      </text>
    </comment>
    <comment ref="M127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confirmed with Sharon Love</t>
        </r>
      </text>
    </comment>
    <comment ref="O127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given by Sharon Love</t>
        </r>
      </text>
    </comment>
    <comment ref="P127" authorId="0">
      <text>
        <r>
          <rPr>
            <b/>
            <sz val="9"/>
            <color indexed="81"/>
            <rFont val="Tahoma"/>
            <family val="2"/>
          </rPr>
          <t>Rogers, Samantha - BSS FP:</t>
        </r>
        <r>
          <rPr>
            <sz val="9"/>
            <color indexed="81"/>
            <rFont val="Tahoma"/>
            <family val="2"/>
          </rPr>
          <t xml:space="preserve">
split between 471 and 2471 given by Sharon Love</t>
        </r>
      </text>
    </comment>
  </commentList>
</comments>
</file>

<file path=xl/sharedStrings.xml><?xml version="1.0" encoding="utf-8"?>
<sst xmlns="http://schemas.openxmlformats.org/spreadsheetml/2006/main" count="1309" uniqueCount="1237">
  <si>
    <t>DfE Number</t>
  </si>
  <si>
    <t>SERVICE CHILDREN</t>
  </si>
  <si>
    <t>FREE SCHOOL MEALS</t>
  </si>
  <si>
    <t>A</t>
  </si>
  <si>
    <t>2015-16 allocation from the EFA</t>
  </si>
  <si>
    <t>Number of eligible pupils</t>
  </si>
  <si>
    <t>Total</t>
  </si>
  <si>
    <t>B</t>
  </si>
  <si>
    <t>C</t>
  </si>
  <si>
    <t>Paid to school in the advances in the period April - June</t>
  </si>
  <si>
    <t>D</t>
  </si>
  <si>
    <t>E</t>
  </si>
  <si>
    <t>Amount to be paid in July advance (A + D)</t>
  </si>
  <si>
    <t>F</t>
  </si>
  <si>
    <t>G</t>
  </si>
  <si>
    <t>Adjustment for the period April to June (B - C)</t>
  </si>
  <si>
    <t>Total amount to be paid by the Local Authority in the period April 2015 to March 2016 (C + E + F)</t>
  </si>
  <si>
    <t>EFA allocation for the period April - June (A x 3)</t>
  </si>
  <si>
    <t>Monthly profiled payments to be made in the period August to March (A)</t>
  </si>
  <si>
    <t>Per month</t>
  </si>
  <si>
    <t>POST-LAC</t>
  </si>
  <si>
    <t>£1636.25 Quarter 1 funding adjustment based on data from the EFA, 7 pupils</t>
  </si>
  <si>
    <t>£4324.375 Quarter 1 funding adjustment based on data from the EFA, 18.5 pupils</t>
  </si>
  <si>
    <t>£233.75 Quarter 1 funding adjustment based on data from the EFA, 1 pupils</t>
  </si>
  <si>
    <t>£1402.5 Quarter 1 funding adjustment based on data from the EFA, 6 pupils</t>
  </si>
  <si>
    <t>£935 Quarter 1 funding adjustment based on data from the EFA, 4 pupils</t>
  </si>
  <si>
    <t>£701.25 Quarter 1 funding adjustment based on data from the EFA, 3 pupils</t>
  </si>
  <si>
    <t>£5610 Quarter 1 funding adjustment based on data from the EFA, 24 pupils</t>
  </si>
  <si>
    <t>£-4090 Quarter 1 funding adjustment based on data from the EFA, 157 pupils</t>
  </si>
  <si>
    <t>£2575 Quarter 1 funding adjustment based on data from the EFA, 60 pupils</t>
  </si>
  <si>
    <t>£8046 Quarter 1 funding adjustment based on data from the EFA, 60 pupils</t>
  </si>
  <si>
    <t>£-4995 Quarter 1 funding adjustment based on data from the EFA, 41 pupils</t>
  </si>
  <si>
    <t>£-780 Quarter 1 funding adjustment based on data from the EFA, 39 pupils</t>
  </si>
  <si>
    <t>£1560 Quarter 1 funding adjustment based on data from the EFA, 52 pupils</t>
  </si>
  <si>
    <t>£1540 Quarter 1 funding adjustment based on data from the EFA, 48 pupils</t>
  </si>
  <si>
    <t>£-1525 Quarter 1 funding adjustment based on data from the EFA, 20 pupils</t>
  </si>
  <si>
    <t>£-905 Quarter 1 funding adjustment based on data from the EFA, 14 pupils</t>
  </si>
  <si>
    <t>£50 Quarter 1 funding adjustment based on data from the EFA, 10 pupils</t>
  </si>
  <si>
    <t>£-1415 Quarter 1 funding adjustment based on data from the EFA, 42 pupils</t>
  </si>
  <si>
    <t>£-200 Quarter 1 funding adjustment based on data from the EFA, 25 pupils</t>
  </si>
  <si>
    <t>£-1850 Quarter 1 funding adjustment based on data from the EFA, 20 pupils</t>
  </si>
  <si>
    <t>£4800 Quarter 1 funding adjustment based on data from the EFA, 115 pupils</t>
  </si>
  <si>
    <t>£-990 Quarter 1 funding adjustment based on data from the EFA, 62 pupils</t>
  </si>
  <si>
    <t>£1205 Quarter 1 funding adjustment based on data from the EFA, 46 pupils</t>
  </si>
  <si>
    <t>£495 Quarter 1 funding adjustment based on data from the EFA, 99 pupils</t>
  </si>
  <si>
    <t>£-505 Quarter 1 funding adjustment based on data from the EFA, 29 pupils</t>
  </si>
  <si>
    <t>£1215 Quarter 1 funding adjustment based on data from the EFA, 48 pupils</t>
  </si>
  <si>
    <t>£255 Quarter 1 funding adjustment based on data from the EFA, 51 pupils</t>
  </si>
  <si>
    <t>£-530 Quarter 1 funding adjustment based on data from the EFA, 24 pupils</t>
  </si>
  <si>
    <t>£-2210 Quarter 1 funding adjustment based on data from the EFA, 13 pupils</t>
  </si>
  <si>
    <t>£-1215 Quarter 1 funding adjustment based on data from the EFA, 17 pupils</t>
  </si>
  <si>
    <t>£-2200 Quarter 1 funding adjustment based on data from the EFA, 15 pupils</t>
  </si>
  <si>
    <t>£2035 Quarter 1 funding adjustment based on data from the EFA, 17 pupils</t>
  </si>
  <si>
    <t>£815 Quarter 1 funding adjustment based on data from the EFA, 33 pupils</t>
  </si>
  <si>
    <t>£175 Quarter 1 funding adjustment based on data from the EFA, 35 pupils</t>
  </si>
  <si>
    <t>£1095 Quarter 1 funding adjustment based on data from the EFA, 24 pupils</t>
  </si>
  <si>
    <t>£675 Quarter 1 funding adjustment based on data from the EFA, 5 pupils</t>
  </si>
  <si>
    <t>£2050 Quarter 1 funding adjustment based on data from the EFA, 20 pupils</t>
  </si>
  <si>
    <t>£480 Quarter 1 funding adjustment based on data from the EFA, 31 pupils</t>
  </si>
  <si>
    <t>£350 Quarter 1 funding adjustment based on data from the EFA, 70 pupils</t>
  </si>
  <si>
    <t>£2385 Quarter 1 funding adjustment based on data from the EFA, 22 pupils</t>
  </si>
  <si>
    <t>£-2795 Quarter 1 funding adjustment based on data from the EFA, 26 pupils</t>
  </si>
  <si>
    <t>£755 Quarter 1 funding adjustment based on data from the EFA, 21 pupils</t>
  </si>
  <si>
    <t>£-940 Quarter 1 funding adjustment based on data from the EFA, 7 pupils</t>
  </si>
  <si>
    <t>£495 Quarter 1 funding adjustment based on data from the EFA, 34 pupils</t>
  </si>
  <si>
    <t>£-250 Quarter 1 funding adjustment based on data from the EFA, 15 pupils</t>
  </si>
  <si>
    <t>£-305 Quarter 1 funding adjustment based on data from the EFA, 69 pupils</t>
  </si>
  <si>
    <t>£-690 Quarter 1 funding adjustment based on data from the EFA, 57 pupils</t>
  </si>
  <si>
    <t>£5005 Quarter 1 funding adjustment based on data from the EFA, 91 pupils</t>
  </si>
  <si>
    <t>£-1085 Quarter 1 funding adjustment based on data from the EFA, 108 pupils</t>
  </si>
  <si>
    <t>£-1435 Quarter 1 funding adjustment based on data from the EFA, 38 pupils</t>
  </si>
  <si>
    <t>£-290 Quarter 1 funding adjustment based on data from the EFA, 7 pupils</t>
  </si>
  <si>
    <t>£25 Quarter 1 funding adjustment based on data from the EFA, 5 pupils</t>
  </si>
  <si>
    <t>£1380 Quarter 1 funding adjustment based on data from the EFA, 16 pupils</t>
  </si>
  <si>
    <t>£670 Quarter 1 funding adjustment based on data from the EFA, 4 pupils</t>
  </si>
  <si>
    <t>£1570 Quarter 1 funding adjustment based on data from the EFA, 119 pupils</t>
  </si>
  <si>
    <t>£1250 Quarter 1 funding adjustment based on data from the EFA, 55 pupils</t>
  </si>
  <si>
    <t>£-1840 Quarter 1 funding adjustment based on data from the EFA, 22 pupils</t>
  </si>
  <si>
    <t>£1070 Quarter 1 funding adjustment based on data from the EFA, 19 pupils</t>
  </si>
  <si>
    <t>£-2545 Quarter 1 funding adjustment based on data from the EFA, 11 pupils</t>
  </si>
  <si>
    <t>£2815 Quarter 1 funding adjustment based on data from the EFA, 108 pupils</t>
  </si>
  <si>
    <t>£445 Quarter 1 funding adjustment based on data from the EFA, 24 pupils</t>
  </si>
  <si>
    <t>£-175 Quarter 1 funding adjustment based on data from the EFA, 160 pupils</t>
  </si>
  <si>
    <t>£-1415 Quarter 1 funding adjustment based on data from the EFA, 172 pupils</t>
  </si>
  <si>
    <t>£-1280 Quarter 1 funding adjustment based on data from the EFA, 4 pupils</t>
  </si>
  <si>
    <t>£-1015 Quarter 1 funding adjustment based on data from the EFA, 122 pupils</t>
  </si>
  <si>
    <t>£4340 Quarter 1 funding adjustment based on data from the EFA, 88 pupils</t>
  </si>
  <si>
    <t>£655 Quarter 1 funding adjustment based on data from the EFA, 66 pupils</t>
  </si>
  <si>
    <t>£-1120 Quarter 1 funding adjustment based on data from the EFA, 36 pupils</t>
  </si>
  <si>
    <t>£635 Quarter 1 funding adjustment based on data from the EFA, 62 pupils</t>
  </si>
  <si>
    <t>£2440 Quarter 1 funding adjustment based on data from the EFA, 98 pupils</t>
  </si>
  <si>
    <t>£-1275 Quarter 1 funding adjustment based on data from the EFA, 5 pupils</t>
  </si>
  <si>
    <t>£-1560 Quarter 1 funding adjustment based on data from the EFA, 13 pupils</t>
  </si>
  <si>
    <t>£1305 Quarter 1 funding adjustment based on data from the EFA, 66 pupils</t>
  </si>
  <si>
    <t>£-1495 Quarter 1 funding adjustment based on data from the EFA, 26 pupils</t>
  </si>
  <si>
    <t>£-2515 Quarter 1 funding adjustment based on data from the EFA, 147 pupils</t>
  </si>
  <si>
    <t>£940 Quarter 1 funding adjustment based on data from the EFA, 58 pupils</t>
  </si>
  <si>
    <t>£-5180 Quarter 1 funding adjustment based on data from the EFA, 69 pupils</t>
  </si>
  <si>
    <t>£-1505 Quarter 1 funding adjustment based on data from the EFA, 24 pupils</t>
  </si>
  <si>
    <t>£-1180 Quarter 1 funding adjustment based on data from the EFA, 24 pupils</t>
  </si>
  <si>
    <t>£695 Quarter 1 funding adjustment based on data from the EFA, 9 pupils</t>
  </si>
  <si>
    <t>£1720 Quarter 1 funding adjustment based on data from the EFA, 84 pupils</t>
  </si>
  <si>
    <t>£720 Quarter 1 funding adjustment based on data from the EFA, 14 pupils</t>
  </si>
  <si>
    <t>£460 Quarter 1 funding adjustment based on data from the EFA, 27 pupils</t>
  </si>
  <si>
    <t>£55 Quarter 1 funding adjustment based on data from the EFA, 11 pupils</t>
  </si>
  <si>
    <t>£1100 Quarter 1 funding adjustment based on data from the EFA, 25 pupils</t>
  </si>
  <si>
    <t>£-3435 Quarter 1 funding adjustment based on data from the EFA, 93 pupils</t>
  </si>
  <si>
    <t>£3365 Quarter 1 funding adjustment based on data from the EFA, 88 pupils</t>
  </si>
  <si>
    <t>£-615 Quarter 1 funding adjustment based on data from the EFA, 7 pupils</t>
  </si>
  <si>
    <t>£-1825 Quarter 1 funding adjustment based on data from the EFA, 220 pupils</t>
  </si>
  <si>
    <t>£-1335 Quarter 1 funding adjustment based on data from the EFA, 58 pupils</t>
  </si>
  <si>
    <t>£1460 Quarter 1 funding adjustment based on data from the EFA, 32 pupils</t>
  </si>
  <si>
    <t>£-255 Quarter 1 funding adjustment based on data from the EFA, 14 pupils</t>
  </si>
  <si>
    <t>£2235 Quarter 1 funding adjustment based on data from the EFA, 57 pupils</t>
  </si>
  <si>
    <t>£2015 Quarter 1 funding adjustment based on data from the EFA, 13 pupils</t>
  </si>
  <si>
    <t>£440 Quarter 1 funding adjustment based on data from the EFA, 23 pupils</t>
  </si>
  <si>
    <t>£-520 Quarter 1 funding adjustment based on data from the EFA, 26 pupils</t>
  </si>
  <si>
    <t>£75 Quarter 1 funding adjustment based on data from the EFA, 15 pupils</t>
  </si>
  <si>
    <t>£-2145 Quarter 1 funding adjustment based on data from the EFA, 26 pupils</t>
  </si>
  <si>
    <t>£-720 Quarter 1 funding adjustment based on data from the EFA, 51 pupils</t>
  </si>
  <si>
    <t>£1170 Quarter 1 funding adjustment based on data from the EFA, 39 pupils</t>
  </si>
  <si>
    <t>£-2245 Quarter 1 funding adjustment based on data from the EFA, 71 pupils</t>
  </si>
  <si>
    <t>£-1045 Quarter 1 funding adjustment based on data from the EFA, 51 pupils</t>
  </si>
  <si>
    <t>£940 Quarter 1 funding adjustment based on data from the EFA, 123 pupils</t>
  </si>
  <si>
    <t>£2545 Quarter 1 funding adjustment based on data from the EFA, 249 pupils</t>
  </si>
  <si>
    <t>£830 Quarter 1 funding adjustment based on data from the EFA, 101 pupils</t>
  </si>
  <si>
    <t>£-2295 Quarter 1 funding adjustment based on data from the EFA, 61 pupils</t>
  </si>
  <si>
    <t>£1900 Quarter 1 funding adjustment based on data from the EFA, 55 pupils</t>
  </si>
  <si>
    <t>£2850 Quarter 1 funding adjustment based on data from the EFA, 50 pupils</t>
  </si>
  <si>
    <t>£360 Quarter 1 funding adjustment based on data from the EFA, 7 pupils</t>
  </si>
  <si>
    <t>£890 Quarter 1 funding adjustment based on data from the EFA, 48 pupils</t>
  </si>
  <si>
    <t>£-30 Quarter 1 funding adjustment based on data from the EFA, 59 pupils</t>
  </si>
  <si>
    <t>£-280 Quarter 1 funding adjustment based on data from the EFA, 9 pupils</t>
  </si>
  <si>
    <t>£9905 Quarter 1 funding adjustment based on data from the EFA, 96 pupils</t>
  </si>
  <si>
    <t>£550 Quarter 1 funding adjustment based on data from the EFA, 45 pupils</t>
  </si>
  <si>
    <t>£-590 Quarter 1 funding adjustment based on data from the EFA, 12 pupils</t>
  </si>
  <si>
    <t>£-210 Quarter 1 funding adjustment based on data from the EFA, 23 pupils</t>
  </si>
  <si>
    <t>£-1145 Quarter 1 funding adjustment based on data from the EFA, 31 pupils</t>
  </si>
  <si>
    <t>£835 Quarter 1 funding adjustment based on data from the EFA, 37 pupils</t>
  </si>
  <si>
    <t>£-1400 Quarter 1 funding adjustment based on data from the EFA, 110 pupils</t>
  </si>
  <si>
    <t>£1480 Quarter 1 funding adjustment based on data from the EFA, 36 pupils</t>
  </si>
  <si>
    <t>£-2690 Quarter 1 funding adjustment based on data from the EFA, 47 pupils</t>
  </si>
  <si>
    <t>£3080 Quarter 1 funding adjustment based on data from the EFA, 31 pupils</t>
  </si>
  <si>
    <t>£4473 Quarter 1 funding adjustment based on data from the EFA, 55 pupils</t>
  </si>
  <si>
    <t>£1500 Quarter 1 funding adjustment based on data from the EFA, 105 pupils</t>
  </si>
  <si>
    <t>£-1400 Quarter 1 funding adjustment based on data from the EFA, 45 pupils</t>
  </si>
  <si>
    <t>£1915 Quarter 1 funding adjustment based on data from the EFA, 123 pupils</t>
  </si>
  <si>
    <t>£-135 Quarter 1 funding adjustment based on data from the EFA, 38 pupils</t>
  </si>
  <si>
    <t>£1115 Quarter 1 funding adjustment based on data from the EFA, 93 pupils</t>
  </si>
  <si>
    <t>£725 Quarter 1 funding adjustment based on data from the EFA, 15 pupils</t>
  </si>
  <si>
    <t>£4645 Quarter 1 funding adjustment based on data from the EFA, 84 pupils</t>
  </si>
  <si>
    <t>£45 Quarter 1 funding adjustment based on data from the EFA, 9 pupils</t>
  </si>
  <si>
    <t>£-1690 Quarter 1 funding adjustment based on data from the EFA, 52 pupils</t>
  </si>
  <si>
    <t>£-2995 Quarter 1 funding adjustment based on data from the EFA, 51 pupils</t>
  </si>
  <si>
    <t>£-1090 Quarter 1 funding adjustment based on data from the EFA, 42 pupils</t>
  </si>
  <si>
    <t>£2095 Quarter 1 funding adjustment based on data from the EFA, 29 pupils</t>
  </si>
  <si>
    <t>£1905 Quarter 1 funding adjustment based on data from the EFA, 121 pupils</t>
  </si>
  <si>
    <t>£1925 Quarter 1 funding adjustment based on data from the EFA, 60 pupils</t>
  </si>
  <si>
    <t>£145 Quarter 1 funding adjustment based on data from the EFA, 29 pupils</t>
  </si>
  <si>
    <t>£-670 Quarter 1 funding adjustment based on data from the EFA, 61 pupils</t>
  </si>
  <si>
    <t>£4760 Quarter 1 funding adjustment based on data from the EFA, 172 pupils</t>
  </si>
  <si>
    <t>£2025 Quarter 1 funding adjustment based on data from the EFA, 80 pupils</t>
  </si>
  <si>
    <t>£-410 Quarter 1 funding adjustment based on data from the EFA, 48 pupils</t>
  </si>
  <si>
    <t>£-660 Quarter 1 funding adjustment based on data from the EFA, 63 pupils</t>
  </si>
  <si>
    <t>£3055 Quarter 1 funding adjustment based on data from the EFA, 26 pupils</t>
  </si>
  <si>
    <t>£-755 Quarter 1 funding adjustment based on data from the EFA, 44 pupils</t>
  </si>
  <si>
    <t>£730 Quarter 1 funding adjustment based on data from the EFA, 16 pupils</t>
  </si>
  <si>
    <t>£-825 Quarter 1 funding adjustment based on data from the EFA, 30 pupils</t>
  </si>
  <si>
    <t>£6260 Quarter 1 funding adjustment based on data from the EFA, 147 pupils</t>
  </si>
  <si>
    <t>£3275 Quarter 1 funding adjustment based on data from the EFA, 70 pupils</t>
  </si>
  <si>
    <t>£1165 Quarter 1 funding adjustment based on data from the EFA, 103 pupils</t>
  </si>
  <si>
    <t>£2650 Quarter 1 funding adjustment based on data from the EFA, 75 pupils</t>
  </si>
  <si>
    <t>£4165 Quarter 1 funding adjustment based on data from the EFA, 53 pupils</t>
  </si>
  <si>
    <t>£-4670 Quarter 1 funding adjustment based on data from the EFA, 106 pupils</t>
  </si>
  <si>
    <t>£6975 Quarter 1 funding adjustment based on data from the EFA, 225 pupils</t>
  </si>
  <si>
    <t>£-6310 Quarter 1 funding adjustment based on data from the EFA, 103 pupils</t>
  </si>
  <si>
    <t>£-1845 Quarter 1 funding adjustment based on data from the EFA, 86 pupils</t>
  </si>
  <si>
    <t>£4865 Quarter 1 funding adjustment based on data from the EFA, 128 pupils</t>
  </si>
  <si>
    <t>£-1965 Quarter 1 funding adjustment based on data from the EFA, 62 pupils</t>
  </si>
  <si>
    <t>£-3460 Quarter 1 funding adjustment based on data from the EFA, 88 pupils</t>
  </si>
  <si>
    <t>£1345 Quarter 1 funding adjustment based on data from the EFA, 74 pupils</t>
  </si>
  <si>
    <t>£2230 Quarter 1 funding adjustment based on data from the EFA, 56 pupils</t>
  </si>
  <si>
    <t>£420 Quarter 1 funding adjustment based on data from the EFA, 149 pupils</t>
  </si>
  <si>
    <t>£-810 Quarter 1 funding adjustment based on data from the EFA, 33 pupils</t>
  </si>
  <si>
    <t>£-1030 Quarter 1 funding adjustment based on data from the EFA, 54 pupils</t>
  </si>
  <si>
    <t>£1490 Quarter 1 funding adjustment based on data from the EFA, 38 pupils</t>
  </si>
  <si>
    <t>£3285 Quarter 1 funding adjustment based on data from the EFA, 72 pupils</t>
  </si>
  <si>
    <t>£1530 Quarter 1 funding adjustment based on data from the EFA, 46 pupils</t>
  </si>
  <si>
    <t>£2465 Quarter 1 funding adjustment based on data from the EFA, 103 pupils</t>
  </si>
  <si>
    <t>£620 Quarter 1 funding adjustment based on data from the EFA, 59 pupils</t>
  </si>
  <si>
    <t>£-930 Quarter 1 funding adjustment based on data from the EFA, 9 pupils</t>
  </si>
  <si>
    <t>£380 Quarter 1 funding adjustment based on data from the EFA, 11 pupils</t>
  </si>
  <si>
    <t>£1090 Quarter 1 funding adjustment based on data from the EFA, 88 pupils</t>
  </si>
  <si>
    <t>£65 Quarter 1 funding adjustment based on data from the EFA, 13 pupils</t>
  </si>
  <si>
    <t>£690 Quarter 1 funding adjustment based on data from the EFA, 8 pupils</t>
  </si>
  <si>
    <t>£630 Quarter 1 funding adjustment based on data from the EFA, 61 pupils</t>
  </si>
  <si>
    <t>£1735 Quarter 1 funding adjustment based on data from the EFA, 22 pupils</t>
  </si>
  <si>
    <t>£-1720 Quarter 1 funding adjustment based on data from the EFA, 46 pupils</t>
  </si>
  <si>
    <t>£-925 Quarter 1 funding adjustment based on data from the EFA, 10 pupils</t>
  </si>
  <si>
    <t>£1640 Quarter 1 funding adjustment based on data from the EFA, 68 pupils</t>
  </si>
  <si>
    <t>£-3450 Quarter 1 funding adjustment based on data from the EFA, 25 pupils</t>
  </si>
  <si>
    <t>£30 Quarter 1 funding adjustment based on data from the EFA, 6 pupils</t>
  </si>
  <si>
    <t>£1125 Quarter 1 funding adjustment based on data from the EFA, 30 pupils</t>
  </si>
  <si>
    <t>£-1655 Quarter 1 funding adjustment based on data from the EFA, 59 pupils</t>
  </si>
  <si>
    <t>£605 Quarter 1 funding adjustment based on data from the EFA, 56 pupils</t>
  </si>
  <si>
    <t>£-555 Quarter 1 funding adjustment based on data from the EFA, 19 pupils</t>
  </si>
  <si>
    <t>£1020 Quarter 1 funding adjustment based on data from the EFA, 9 pupils</t>
  </si>
  <si>
    <t>£1555 Quarter 1 funding adjustment based on data from the EFA, 51 pupils</t>
  </si>
  <si>
    <t>£4070 Quarter 1 funding adjustment based on data from the EFA, 34 pupils</t>
  </si>
  <si>
    <t>£-1240 Quarter 1 funding adjustment based on data from the EFA, 12 pupils</t>
  </si>
  <si>
    <t>£1780 Quarter 1 funding adjustment based on data from the EFA, 31 pupils</t>
  </si>
  <si>
    <t>£2715 Quarter 1 funding adjustment based on data from the EFA, 23 pupils</t>
  </si>
  <si>
    <t>£780 Quarter 1 funding adjustment based on data from the EFA, 26 pupils</t>
  </si>
  <si>
    <t>£885 Quarter 1 funding adjustment based on data from the EFA, 47 pupils</t>
  </si>
  <si>
    <t>£-885 Quarter 1 funding adjustment based on data from the EFA, 18 pupils</t>
  </si>
  <si>
    <t>£-945 Quarter 1 funding adjustment based on data from the EFA, 6 pupils</t>
  </si>
  <si>
    <t>£-1270 Quarter 1 funding adjustment based on data from the EFA, 6 pupils</t>
  </si>
  <si>
    <t>£-970 Quarter 1 funding adjustment based on data from the EFA, 1 pupils</t>
  </si>
  <si>
    <t>£1720 Quarter 1 funding adjustment based on data from the EFA, 19 pupils</t>
  </si>
  <si>
    <t>£-850 Quarter 1 funding adjustment based on data from the EFA, 25 pupils</t>
  </si>
  <si>
    <t>£21355 Quarter 1 funding adjustment based on data from the EFA, 111 pupils</t>
  </si>
  <si>
    <t>£35 Quarter 1 funding adjustment based on data from the EFA, 7 pupils</t>
  </si>
  <si>
    <t>£6020 Quarter 1 funding adjustment based on data from the EFA, 164 pupils</t>
  </si>
  <si>
    <t>£60 Quarter 1 funding adjustment based on data from the EFA, 77 pupils</t>
  </si>
  <si>
    <t>£-1895 Quarter 1 funding adjustment based on data from the EFA, 11 pupils</t>
  </si>
  <si>
    <t>£-390 Quarter 1 funding adjustment based on data from the EFA, 52 pupils</t>
  </si>
  <si>
    <t>£180 Quarter 1 funding adjustment based on data from the EFA, 101 pupils</t>
  </si>
  <si>
    <t>£385 Quarter 1 funding adjustment based on data from the EFA, 12 pupils</t>
  </si>
  <si>
    <t>£2425 Quarter 1 funding adjustment based on data from the EFA, 95 pupils</t>
  </si>
  <si>
    <t>£435 Quarter 1 funding adjustment based on data from the EFA, 22 pupils</t>
  </si>
  <si>
    <t>£350 Quarter 1 funding adjustment based on data from the EFA, 5 pupils</t>
  </si>
  <si>
    <t>£420 Quarter 1 funding adjustment based on data from the EFA, 19 pupils</t>
  </si>
  <si>
    <t>£785 Quarter 1 funding adjustment based on data from the EFA, 27 pupils</t>
  </si>
  <si>
    <t>£1260 Quarter 1 funding adjustment based on data from the EFA, 57 pupils</t>
  </si>
  <si>
    <t>£1790 Quarter 1 funding adjustment based on data from the EFA, 33 pupils</t>
  </si>
  <si>
    <t>£-1395 Quarter 1 funding adjustment based on data from the EFA, 46 pupils</t>
  </si>
  <si>
    <t>£685 Quarter 1 funding adjustment based on data from the EFA, 7 pupils</t>
  </si>
  <si>
    <t>£-1170 Quarter 1 funding adjustment based on data from the EFA, 26 pupils</t>
  </si>
  <si>
    <t>£-2045 Quarter 1 funding adjustment based on data from the EFA, 46 pupils</t>
  </si>
  <si>
    <t>£80 Quarter 1 funding adjustment based on data from the EFA, 16 pupils</t>
  </si>
  <si>
    <t>£1365 Quarter 1 funding adjustment based on data from the EFA, 78 pupils</t>
  </si>
  <si>
    <t>£1145 Quarter 1 funding adjustment based on data from the EFA, 34 pupils</t>
  </si>
  <si>
    <t>£1365 Quarter 1 funding adjustment based on data from the EFA, 13 pupils</t>
  </si>
  <si>
    <t>£1075 Quarter 1 funding adjustment based on data from the EFA, 20 pupils</t>
  </si>
  <si>
    <t>£-225 Quarter 1 funding adjustment based on data from the EFA, 20 pupils</t>
  </si>
  <si>
    <t>£-1190 Quarter 1 funding adjustment based on data from the EFA, 22 pupils</t>
  </si>
  <si>
    <t>£1115 Quarter 1 funding adjustment based on data from the EFA, 28 pupils</t>
  </si>
  <si>
    <t>£920 Quarter 1 funding adjustment based on data from the EFA, 119 pupils</t>
  </si>
  <si>
    <t>£28075 Quarter 1 funding adjustment based on data from the EFA, 285 pupils</t>
  </si>
  <si>
    <t>£1360 Quarter 1 funding adjustment based on data from the EFA, 77 pupils</t>
  </si>
  <si>
    <t>£-1645 Quarter 1 funding adjustment based on data from the EFA, 61 pupils</t>
  </si>
  <si>
    <t>£735 Quarter 1 funding adjustment based on data from the EFA, 17 pupils</t>
  </si>
  <si>
    <t>£-265 Quarter 1 funding adjustment based on data from the EFA, 12 pupils</t>
  </si>
  <si>
    <t>£3045 Quarter 1 funding adjustment based on data from the EFA, 24 pupils</t>
  </si>
  <si>
    <t>£1435 Quarter 1 funding adjustment based on data from the EFA, 27 pupils</t>
  </si>
  <si>
    <t>£1150 Quarter 1 funding adjustment based on data from the EFA, 35 pupils</t>
  </si>
  <si>
    <t>£4945 Quarter 1 funding adjustment based on data from the EFA, 144 pupils</t>
  </si>
  <si>
    <t>£-2460 Quarter 1 funding adjustment based on data from the EFA, 28 pupils</t>
  </si>
  <si>
    <t>£1665 Quarter 1 funding adjustment based on data from the EFA, 73 pupils</t>
  </si>
  <si>
    <t>£5275 Quarter 1 funding adjustment based on data from the EFA, 80 pupils</t>
  </si>
  <si>
    <t>£110 Quarter 1 funding adjustment based on data from the EFA, 22 pupils</t>
  </si>
  <si>
    <t>£-995 Quarter 1 funding adjustment based on data from the EFA, 61 pupils</t>
  </si>
  <si>
    <t>£-1175 Quarter 1 funding adjustment based on data from the EFA, 25 pupils</t>
  </si>
  <si>
    <t>£-595 Quarter 1 funding adjustment based on data from the EFA, 11 pupils</t>
  </si>
  <si>
    <t>£375 Quarter 1 funding adjustment based on data from the EFA, 10 pupils</t>
  </si>
  <si>
    <t>£395 Quarter 1 funding adjustment based on data from the EFA, 14 pupils</t>
  </si>
  <si>
    <t>£-360 Quarter 1 funding adjustment based on data from the EFA, 58 pupils</t>
  </si>
  <si>
    <t>£-1905 Quarter 1 funding adjustment based on data from the EFA, 9 pupils</t>
  </si>
  <si>
    <t>£-1205 Quarter 1 funding adjustment based on data from the EFA, 19 pupils</t>
  </si>
  <si>
    <t>£1370 Quarter 1 funding adjustment based on data from the EFA, 14 pupils</t>
  </si>
  <si>
    <t>£60 Quarter 1 funding adjustment based on data from the EFA, 12 pupils</t>
  </si>
  <si>
    <t>£1340 Quarter 1 funding adjustment based on data from the EFA, 8 pupils</t>
  </si>
  <si>
    <t>£925 Quarter 1 funding adjustment based on data from the EFA, 55 pupils</t>
  </si>
  <si>
    <t>£-1740 Quarter 1 funding adjustment based on data from the EFA, 42 pupils</t>
  </si>
  <si>
    <t>£-235 Quarter 1 funding adjustment based on data from the EFA, 83 pupils</t>
  </si>
  <si>
    <t>£-1780 Quarter 1 funding adjustment based on data from the EFA, 34 pupils</t>
  </si>
  <si>
    <t>£95 Quarter 1 funding adjustment based on data from the EFA, 19 pupils</t>
  </si>
  <si>
    <t>£1840 Quarter 1 funding adjustment based on data from the EFA, 43 pupils</t>
  </si>
  <si>
    <t>£3795 Quarter 1 funding adjustment based on data from the EFA, 44 pupils</t>
  </si>
  <si>
    <t>£1735 Quarter 1 funding adjustment based on data from the EFA, 87 pupils</t>
  </si>
  <si>
    <t>£2685 Quarter 1 funding adjustment based on data from the EFA, 82 pupils</t>
  </si>
  <si>
    <t>£1080 Quarter 1 funding adjustment based on data from the EFA, 21 pupils</t>
  </si>
  <si>
    <t>£2125 Quarter 1 funding adjustment based on data from the EFA, 100 pupils</t>
  </si>
  <si>
    <t>£-910 Quarter 1 funding adjustment based on data from the EFA, 78 pupils</t>
  </si>
  <si>
    <t>£1325 Quarter 1 funding adjustment based on data from the EFA, 70 pupils</t>
  </si>
  <si>
    <t>£-845 Quarter 1 funding adjustment based on data from the EFA, 26 pupils</t>
  </si>
  <si>
    <t>£1415 Quarter 1 funding adjustment based on data from the EFA, 23 pupils</t>
  </si>
  <si>
    <t>£-440 Quarter 1 funding adjustment based on data from the EFA, 42 pupils</t>
  </si>
  <si>
    <t>£1570 Quarter 1 funding adjustment based on data from the EFA, 54 pupils</t>
  </si>
  <si>
    <t>£1110 Quarter 1 funding adjustment based on data from the EFA, 27 pupils</t>
  </si>
  <si>
    <t>£35 Quarter 1 funding adjustment based on data from the EFA, 72 pupils</t>
  </si>
  <si>
    <t>£2225 Quarter 1 funding adjustment based on data from the EFA, 120 pupils</t>
  </si>
  <si>
    <t>£2315 Quarter 1 funding adjustment based on data from the EFA, 73 pupils</t>
  </si>
  <si>
    <t>£-2795 Quarter 1 funding adjustment based on data from the EFA, 156 pupils</t>
  </si>
  <si>
    <t>£1995 Quarter 1 funding adjustment based on data from the EFA, 139 pupils</t>
  </si>
  <si>
    <t>£5062 Quarter 1 funding adjustment based on data from the EFA, 200 pupils</t>
  </si>
  <si>
    <t>£180 Quarter 1 funding adjustment based on data from the EFA, 36 pupils</t>
  </si>
  <si>
    <t>£5490 Quarter 1 funding adjustment based on data from the EFA, 58 pupils</t>
  </si>
  <si>
    <t>£-3810 Quarter 1 funding adjustment based on data from the EFA, 213 pupils</t>
  </si>
  <si>
    <t>£-6315 Quarter 1 funding adjustment based on data from the EFA, 102 pupils</t>
  </si>
  <si>
    <t>£1010 Quarter 1 funding adjustment based on data from the EFA, 72 pupils</t>
  </si>
  <si>
    <t>£-275 Quarter 1 funding adjustment based on data from the EFA, 75 pupils</t>
  </si>
  <si>
    <t>£-1865 Quarter 1 funding adjustment based on data from the EFA, 147 pupils</t>
  </si>
  <si>
    <t>£290 Quarter 1 funding adjustment based on data from the EFA, 188 pupils</t>
  </si>
  <si>
    <t>£6815 Quarter 1 funding adjustment based on data from the EFA, 193 pupils</t>
  </si>
  <si>
    <t>£10250 Quarter 1 funding adjustment based on data from the EFA, 230 pupils</t>
  </si>
  <si>
    <t>£405 Quarter 1 funding adjustment based on data from the EFA, 276 pupils</t>
  </si>
  <si>
    <t>£-1340 Quarter 1 funding adjustment based on data from the EFA, 57 pupils</t>
  </si>
  <si>
    <t>£6760 Quarter 1 funding adjustment based on data from the EFA, 52 pupils</t>
  </si>
  <si>
    <t>£-4557.75 Quarter 1 funding adjustment based on data from the EFA, 163 pupils</t>
  </si>
  <si>
    <t>£1168.25 Quarter 1 funding adjustment based on data from the EFA, 231 pupils</t>
  </si>
  <si>
    <t>£467.25 Quarter 1 funding adjustment based on data from the EFA, 19 pupils</t>
  </si>
  <si>
    <t>£-0.25 Quarter 1 funding adjustment based on data from the EFA, 61 pupils</t>
  </si>
  <si>
    <t>£1168.25 Quarter 1 funding adjustment based on data from the EFA, 151 pupils</t>
  </si>
  <si>
    <t>£-2337.75 Quarter 1 funding adjustment based on data from the EFA, 175 pupils</t>
  </si>
  <si>
    <t>£-2104 Quarter 1 funding adjustment based on data from the EFA, 192 pupils</t>
  </si>
  <si>
    <t>£1869.5 Quarter 1 funding adjustment based on data from the EFA, 62 pupils</t>
  </si>
  <si>
    <t>£1168.75 Quarter 1 funding adjustment based on data from the EFA, 337 pupils</t>
  </si>
  <si>
    <t>£1168.25 Quarter 1 funding adjustment based on data from the EFA, 51 pupils</t>
  </si>
  <si>
    <t>£934.75 Quarter 1 funding adjustment based on data from the EFA, 49 pupils</t>
  </si>
  <si>
    <t>£233.5 Quarter 1 funding adjustment based on data from the EFA, 46 pupils</t>
  </si>
  <si>
    <t>£233.5 Quarter 1 funding adjustment based on data from the EFA, 14 pupils</t>
  </si>
  <si>
    <t>£3185 Quarter 1 funding adjustment based on data from the EFA, 117 pupils</t>
  </si>
  <si>
    <t>£-2070 Quarter 1 funding adjustment based on data from the EFA, 41 pupils</t>
  </si>
  <si>
    <t>£-215 Quarter 1 funding adjustment based on data from the EFA, 87 pupils</t>
  </si>
  <si>
    <t>£1725 Quarter 1 funding adjustment based on data from the EFA, 20 pupils</t>
  </si>
  <si>
    <t>£4245 Quarter 1 funding adjustment based on data from the EFA, 69 pupils</t>
  </si>
  <si>
    <t>£5520 Quarter 1 funding adjustment based on data from the EFA, 129 pupils</t>
  </si>
  <si>
    <t>£1495 Quarter 1 funding adjustment based on data from the EFA, 39 pupils</t>
  </si>
  <si>
    <t>£-480 Quarter 1 funding adjustment based on data from the EFA, 34 pupils</t>
  </si>
  <si>
    <t>£-2870 Quarter 1 funding adjustment based on data from the EFA, 11 pupils</t>
  </si>
  <si>
    <t>£-1805 Quarter 1 funding adjustment based on data from the EFA, 94 pupils</t>
  </si>
  <si>
    <t>£1060 Quarter 1 funding adjustment based on data from the EFA, 82 pupils</t>
  </si>
  <si>
    <t>£-3835 Quarter 1 funding adjustment based on data from the EFA, 78 pupils</t>
  </si>
  <si>
    <t>£-1050 Quarter 1 funding adjustment based on data from the EFA, 115 pupils</t>
  </si>
  <si>
    <t>£-4775 Quarter 1 funding adjustment based on data from the EFA, 150 pupils</t>
  </si>
  <si>
    <t>£5670 Quarter 1 funding adjustment based on data from the EFA, 94 pupils</t>
  </si>
  <si>
    <t>£2240 Quarter 1 funding adjustment based on data from the EFA, 58 pupils</t>
  </si>
  <si>
    <t>£305 Quarter 1 funding adjustment based on data from the EFA, 126 pupils</t>
  </si>
  <si>
    <t>£-1115 Quarter 1 funding adjustment based on data from the EFA, 102 pupils</t>
  </si>
  <si>
    <t>£645 Quarter 1 funding adjustment based on data from the EFA, 64 pupils</t>
  </si>
  <si>
    <t>£1986.625 Quarter 1 funding adjustment based on data from the EFA, 273.5 pupils</t>
  </si>
  <si>
    <t>£1869.75 Quarter 1 funding adjustment based on data from the EFA, 201 pupils</t>
  </si>
  <si>
    <t>£701.25 Quarter 1 funding adjustment based on data from the EFA, 55 pupils</t>
  </si>
  <si>
    <t>£-1830.75 Quarter 1 funding adjustment based on data from the EFA, 39 pupils</t>
  </si>
  <si>
    <t>£-3039 Quarter 1 funding adjustment based on data from the EFA, 172 pupils</t>
  </si>
  <si>
    <t>£4675.25 Quarter 1 funding adjustment based on data from the EFA, 123 pupils</t>
  </si>
  <si>
    <t>£-7362.875 Quarter 1 funding adjustment based on data from the EFA, 255.5 pupils</t>
  </si>
  <si>
    <t>£1636.25 Quarter 1 funding adjustment based on data from the EFA, 383 pupils</t>
  </si>
  <si>
    <t>£-2337.25 Quarter 1 funding adjustment based on data from the EFA, 173 pupils</t>
  </si>
  <si>
    <t>£-0.5 Quarter 1 funding adjustment based on data from the EFA, 378 pupils</t>
  </si>
  <si>
    <t>£-31322.75 Quarter 1 funding adjustment based on data from the EFA, 47 pupils</t>
  </si>
  <si>
    <t>£4908.5 Quarter 1 funding adjustment based on data from the EFA, 230 pupils</t>
  </si>
  <si>
    <t>£-14843.625 Quarter 1 funding adjustment based on data from the EFA, 254.5 pupils</t>
  </si>
  <si>
    <t>£-1402.75 Quarter 1 funding adjustment based on data from the EFA, 79 pupils</t>
  </si>
  <si>
    <t>£2337.75 Quarter 1 funding adjustment based on data from the EFA, 269 pupils</t>
  </si>
  <si>
    <t>£5025.75 Quarter 1 funding adjustment based on data from the EFA, 297 pupils</t>
  </si>
  <si>
    <t>£1870 Quarter 1 funding adjustment based on data from the EFA, 20 pupils</t>
  </si>
  <si>
    <t>£-46 Quarter 1 funding adjustment based on data from the EFA, 17 pupils</t>
  </si>
  <si>
    <t>£-1618.75 Quarter 1 funding adjustment based on data from the EFA, 111 pupils</t>
  </si>
  <si>
    <t>£2059.75 Quarter 1 funding adjustment based on data from the EFA, 71 pupils</t>
  </si>
  <si>
    <t>£-1636.5 Quarter 1 funding adjustment based on data from the EFA, 22 pupils</t>
  </si>
  <si>
    <t>£-402.25 Quarter 1 funding adjustment based on data from the EFA, 62 pupils</t>
  </si>
  <si>
    <t>£-352.5 Quarter 1 funding adjustment based on data from the EFA, 57 pupils</t>
  </si>
  <si>
    <t>£5376.5 Quarter 1 funding adjustment based on data from the EFA, 54 pupils</t>
  </si>
  <si>
    <t>£2248.25 Quarter 1 funding adjustment based on data from the EFA, 76 pupils</t>
  </si>
  <si>
    <t>£-409.25 Quarter 1 funding adjustment based on data from the EFA, 71 pupils</t>
  </si>
  <si>
    <t>£490.75 Quarter 1 funding adjustment based on data from the EFA, 72 pupils</t>
  </si>
  <si>
    <t>£-1 Quarter 1 funding adjustment based on data from the EFA, 26 pupils</t>
  </si>
  <si>
    <t>£0 Quarter 1 funding adjustment based on data from the EFA, 24 pupils</t>
  </si>
  <si>
    <t>£4923.75 Quarter 1 funding adjustment based on data from the EFA, 77 pupils</t>
  </si>
  <si>
    <t>£-137.5 Quarter 1 funding adjustment based on data from the EFA, 7 pupils</t>
  </si>
  <si>
    <t>£99.5 Quarter 1 funding adjustment based on data from the EFA, 38 pupils</t>
  </si>
  <si>
    <t>£-1276 Quarter 1 funding adjustment based on data from the EFA, 59 pupils</t>
  </si>
  <si>
    <t>£541.5 Quarter 1 funding adjustment based on data from the EFA, 67 pupils</t>
  </si>
  <si>
    <t>£-934.75 Quarter 1 funding adjustment based on data from the EFA, 23 pupils</t>
  </si>
  <si>
    <t>£1185 Quarter 1 funding adjustment based on data from the EFA, 50 pupils</t>
  </si>
  <si>
    <t>£-808.5 Quarter 1 funding adjustment based on data from the EFA, 49 pupils</t>
  </si>
  <si>
    <t>£3683.5 Quarter 1 funding adjustment based on data from the EFA, 74 pupils</t>
  </si>
  <si>
    <t>£2041 Quarter 1 funding adjustment based on data from the EFA, 64 pupils</t>
  </si>
  <si>
    <t>Aspen Unit</t>
  </si>
  <si>
    <t>No of eligible PRIMARY pupils</t>
  </si>
  <si>
    <t>No of eligible SECONDARY pupils</t>
  </si>
  <si>
    <t>15/16 no of eligible PRIMARY pupils</t>
  </si>
  <si>
    <t>15/16 no of eligible SECONDARY pupils</t>
  </si>
  <si>
    <t>Total Per EFA spreadsheet</t>
  </si>
  <si>
    <t>dfe 2</t>
  </si>
  <si>
    <t>Variance</t>
  </si>
  <si>
    <t>ROUNDED TO THE NEAREST WHOLE £</t>
  </si>
  <si>
    <t xml:space="preserve"> ROUNDED TO THE NEAREST WHOLE  £</t>
  </si>
  <si>
    <t xml:space="preserve"> ROUNDED TO THE NEAREST WHOLE £</t>
  </si>
  <si>
    <t>dfe</t>
  </si>
  <si>
    <t>School Name</t>
  </si>
  <si>
    <t xml:space="preserve">15/16 no of service children </t>
  </si>
  <si>
    <t>15/16 service children allocation</t>
  </si>
  <si>
    <t>Q1 allocation</t>
  </si>
  <si>
    <t>Q1 already paid (April, May and June advance)</t>
  </si>
  <si>
    <t>Q1 adjustment</t>
  </si>
  <si>
    <t>Monthly amount July to March</t>
  </si>
  <si>
    <t>July Advance payment</t>
  </si>
  <si>
    <t>Remainder to be profiled August to March</t>
  </si>
  <si>
    <t>Total to be paid by LA</t>
  </si>
  <si>
    <t>15/16 no of eligible pupils for FSM</t>
  </si>
  <si>
    <t>15/16 FSM allocation</t>
  </si>
  <si>
    <t>Q1 allocation already paid</t>
  </si>
  <si>
    <t>15/16 no of eligible pupils</t>
  </si>
  <si>
    <t>15/16 allocation</t>
  </si>
  <si>
    <t>July advance payment</t>
  </si>
  <si>
    <t>North West Kent Alternative Provision Service</t>
  </si>
  <si>
    <t>Swale Inclusion Service (Ufton House)</t>
  </si>
  <si>
    <t>West Kent Health Needs Education Service</t>
  </si>
  <si>
    <t>The Willows</t>
  </si>
  <si>
    <t>Warm Stone</t>
  </si>
  <si>
    <t>Oakfields Education Unit</t>
  </si>
  <si>
    <t>Birchwood PRU</t>
  </si>
  <si>
    <t>Maidstone and Malling Alternative Provision</t>
  </si>
  <si>
    <t>Enterprise Learning Alliance</t>
  </si>
  <si>
    <t>Tonbridge, Tunbridge Wells and Sevenoaks Alternative Curriculum PRU</t>
  </si>
  <si>
    <t>West Kent Learning Federation: Student Support Centre</t>
  </si>
  <si>
    <t>St Johns Church of England Primary School</t>
  </si>
  <si>
    <t>Repton Manor Primary School</t>
  </si>
  <si>
    <t>Loose Primary School</t>
  </si>
  <si>
    <t>Darenth Community Primary School</t>
  </si>
  <si>
    <t>The Discovery School</t>
  </si>
  <si>
    <t>Maypole Primary School</t>
  </si>
  <si>
    <t>Westgate Primary School</t>
  </si>
  <si>
    <t>Crockenhill Primary School</t>
  </si>
  <si>
    <t>The Anthony Roper Primary School</t>
  </si>
  <si>
    <t>Cobham Primary School</t>
  </si>
  <si>
    <t>Cecil Road Primary and Nursery School</t>
  </si>
  <si>
    <t>Higham Primary School</t>
  </si>
  <si>
    <t>Culverstone Green Primary School</t>
  </si>
  <si>
    <t>Lawn Primary School</t>
  </si>
  <si>
    <t>Shears Green Infant School</t>
  </si>
  <si>
    <t>Bean Primary School</t>
  </si>
  <si>
    <t>Paddock Wood Primary School</t>
  </si>
  <si>
    <t>Capel Primary School</t>
  </si>
  <si>
    <t>Dunton Green Primary School</t>
  </si>
  <si>
    <t>Hadlow School</t>
  </si>
  <si>
    <t>Halstead Community Primary School</t>
  </si>
  <si>
    <t>Four Elms Primary School</t>
  </si>
  <si>
    <t>Horsmonden Primary School</t>
  </si>
  <si>
    <t>Kemsing Primary School</t>
  </si>
  <si>
    <t>Leigh Primary School</t>
  </si>
  <si>
    <t>Otford Primary School</t>
  </si>
  <si>
    <t>Pembury School</t>
  </si>
  <si>
    <t>Sandhurst Primary School</t>
  </si>
  <si>
    <t>Weald Community Primary School</t>
  </si>
  <si>
    <t>Shoreham Village School</t>
  </si>
  <si>
    <t>Slade Primary School and Attached Unit for Children with Hearing Impairment</t>
  </si>
  <si>
    <t>Sussex Road Community Primary School</t>
  </si>
  <si>
    <t>Boughton Monchelsea Primary School</t>
  </si>
  <si>
    <t>East Farleigh Primary School</t>
  </si>
  <si>
    <t>East Peckham Primary School</t>
  </si>
  <si>
    <t>Headcorn Primary School</t>
  </si>
  <si>
    <t>Hollingbourne Primary School</t>
  </si>
  <si>
    <t>Ightham Primary School</t>
  </si>
  <si>
    <t>Lenham Primary School</t>
  </si>
  <si>
    <t>Platts Heath Primary School</t>
  </si>
  <si>
    <t>Brunswick House Primary School</t>
  </si>
  <si>
    <t>East Borough Primary School</t>
  </si>
  <si>
    <t>North Borough Junior School</t>
  </si>
  <si>
    <t>Park Way Primary School</t>
  </si>
  <si>
    <t>Marden Primary School</t>
  </si>
  <si>
    <t>Mereworth Community Primary School</t>
  </si>
  <si>
    <t>Offham Primary School</t>
  </si>
  <si>
    <t>Plaxtol Primary School</t>
  </si>
  <si>
    <t>Ryarsh Primary School</t>
  </si>
  <si>
    <t>Shipbourne School</t>
  </si>
  <si>
    <t>St Katherine's School</t>
  </si>
  <si>
    <t>Staplehurst School</t>
  </si>
  <si>
    <t>Sutton Valence Primary School</t>
  </si>
  <si>
    <t>Eastling Primary School</t>
  </si>
  <si>
    <t>Ethelbert Road Primary School</t>
  </si>
  <si>
    <t>Davington Primary School</t>
  </si>
  <si>
    <t>Lower Halstow Primary School</t>
  </si>
  <si>
    <t>Minster in Sheppey Primary School</t>
  </si>
  <si>
    <t>Queenborough School and Nursery</t>
  </si>
  <si>
    <t>Rodmersham School</t>
  </si>
  <si>
    <t>Rose Street Primary School</t>
  </si>
  <si>
    <t>Murston Junior School</t>
  </si>
  <si>
    <t>Canterbury Road Primary School</t>
  </si>
  <si>
    <t>Blean Primary School</t>
  </si>
  <si>
    <t>Chartham Primary School</t>
  </si>
  <si>
    <t>Herne Bay Infant School</t>
  </si>
  <si>
    <t>Hoath Primary School</t>
  </si>
  <si>
    <t>Westmeads Community Infant School</t>
  </si>
  <si>
    <t>Whitstable Junior School</t>
  </si>
  <si>
    <t>Aldington Primary School</t>
  </si>
  <si>
    <t>East Stour Primary School</t>
  </si>
  <si>
    <t>Victoria Road Primary School</t>
  </si>
  <si>
    <t>Willesborough Infant School</t>
  </si>
  <si>
    <t>Bethersden Primary School</t>
  </si>
  <si>
    <t>Brook Community Primary School</t>
  </si>
  <si>
    <t>Challock Primary School</t>
  </si>
  <si>
    <t>Great Chart Primary School</t>
  </si>
  <si>
    <t>Mersham Primary School</t>
  </si>
  <si>
    <t>Rolvenden Primary School</t>
  </si>
  <si>
    <t>Smeeth Community Primary School</t>
  </si>
  <si>
    <t>Tenterden Infant School</t>
  </si>
  <si>
    <t>Mundella Primary School</t>
  </si>
  <si>
    <t>Hawkinge Primary School</t>
  </si>
  <si>
    <t>Sellindge Primary School</t>
  </si>
  <si>
    <t>Priory Fields School</t>
  </si>
  <si>
    <t>River Primary School</t>
  </si>
  <si>
    <t>St Martin's School</t>
  </si>
  <si>
    <t>Langdon Primary School</t>
  </si>
  <si>
    <t>Eythorne Elvington Community Primary School</t>
  </si>
  <si>
    <t>Lydden Primary School</t>
  </si>
  <si>
    <t>Preston Primary School</t>
  </si>
  <si>
    <t>Wingham Primary School</t>
  </si>
  <si>
    <t>Worth Primary School</t>
  </si>
  <si>
    <t>St Mildred's Primary Infant School</t>
  </si>
  <si>
    <t>Callis Grange Nursery and Infant School</t>
  </si>
  <si>
    <t>St Crispin's Community Primary Infant School</t>
  </si>
  <si>
    <t>Ellington Infant School</t>
  </si>
  <si>
    <t>Priory Infant School</t>
  </si>
  <si>
    <t>Shears Green Junior School</t>
  </si>
  <si>
    <t>West Minster Primary School</t>
  </si>
  <si>
    <t>Riverview Junior School</t>
  </si>
  <si>
    <t>Woodlands Junior School</t>
  </si>
  <si>
    <t>Aycliffe Community Primary School</t>
  </si>
  <si>
    <t>Istead Rise Primary School</t>
  </si>
  <si>
    <t>Riverhead Infants' School</t>
  </si>
  <si>
    <t>Riverview Infant School</t>
  </si>
  <si>
    <t>Minterne Community Junior School</t>
  </si>
  <si>
    <t>Claremont Primary School</t>
  </si>
  <si>
    <t>Whitfield Aspen School</t>
  </si>
  <si>
    <t>St Paul's Infant School</t>
  </si>
  <si>
    <t>Langton Green Primary School</t>
  </si>
  <si>
    <t>Woodlands Infant School</t>
  </si>
  <si>
    <t>Bishops Down Primary School</t>
  </si>
  <si>
    <t>Singlewell Primary School</t>
  </si>
  <si>
    <t>Cheriton Primary School</t>
  </si>
  <si>
    <t>The Oaks Community Infant School</t>
  </si>
  <si>
    <t>Brookfield Infant School</t>
  </si>
  <si>
    <t>Vigo Village School</t>
  </si>
  <si>
    <t>Madginford Primary School</t>
  </si>
  <si>
    <t>Upton Junior School</t>
  </si>
  <si>
    <t>Palmarsh Primary School</t>
  </si>
  <si>
    <t>Painters Ash Primary School</t>
  </si>
  <si>
    <t>Tunbury Primary School</t>
  </si>
  <si>
    <t>Vale View Community School</t>
  </si>
  <si>
    <t>St Margaret's-at-Cliffe Primary School</t>
  </si>
  <si>
    <t>Bysing Wood Primary School</t>
  </si>
  <si>
    <t>Stocks Green Primary School</t>
  </si>
  <si>
    <t>Sandgate Primary School</t>
  </si>
  <si>
    <t>Barming Primary School</t>
  </si>
  <si>
    <t>Sandling Primary School</t>
  </si>
  <si>
    <t>Capel-le-Ferne Primary School</t>
  </si>
  <si>
    <t>Lunsford Primary School</t>
  </si>
  <si>
    <t>Briary Primary School</t>
  </si>
  <si>
    <t>Downs View Infant School</t>
  </si>
  <si>
    <t>Kingswood Primary School</t>
  </si>
  <si>
    <t>Senacre Wood Primary School</t>
  </si>
  <si>
    <t>Bromstone Primary School, Broadstairs</t>
  </si>
  <si>
    <t>Parkside Community Primary School</t>
  </si>
  <si>
    <t>St Stephen's Infant School</t>
  </si>
  <si>
    <t>High Firs Primary School</t>
  </si>
  <si>
    <t>Murston Infant School</t>
  </si>
  <si>
    <t>Sandwich Infant School</t>
  </si>
  <si>
    <t>Sandwich Junior School</t>
  </si>
  <si>
    <t>Holywell Primary School</t>
  </si>
  <si>
    <t>Sevenoaks Primary School</t>
  </si>
  <si>
    <t>Edenbridge Primary School</t>
  </si>
  <si>
    <t>Swalecliffe Community Primary School</t>
  </si>
  <si>
    <t>Aylesham Primary School</t>
  </si>
  <si>
    <t>Dymchurch Primary School</t>
  </si>
  <si>
    <t>Broadwater Down Primary School</t>
  </si>
  <si>
    <t>West Borough Primary School</t>
  </si>
  <si>
    <t>Temple Hill Community Primary and Nursery School</t>
  </si>
  <si>
    <t>Westcourt Primary School</t>
  </si>
  <si>
    <t>Sandown School</t>
  </si>
  <si>
    <t>Cage Green Primary School</t>
  </si>
  <si>
    <t>Long Mead Community Primary School</t>
  </si>
  <si>
    <t>Wrotham Road Primary School</t>
  </si>
  <si>
    <t>St Stephen's (Tonbridge) Primary School</t>
  </si>
  <si>
    <t>Palm Bay Primary School</t>
  </si>
  <si>
    <t>Kings Farm Primary School</t>
  </si>
  <si>
    <t>West Hill Primary School</t>
  </si>
  <si>
    <t>Coxheath Primary School</t>
  </si>
  <si>
    <t>Kings Hill School</t>
  </si>
  <si>
    <t>New Ash Green Primary School</t>
  </si>
  <si>
    <t>The Craylands School</t>
  </si>
  <si>
    <t>St Nicholas Church of England (Controlled) Primary School</t>
  </si>
  <si>
    <t>The Churchill School</t>
  </si>
  <si>
    <t>St Pauls' Church of England Voluntary Controlled Primary School</t>
  </si>
  <si>
    <t>Fawkham Church of England Voluntary Controlled Primary School</t>
  </si>
  <si>
    <t>Sedley's Church of England Voluntary Controlled Primary School</t>
  </si>
  <si>
    <t>Stone St Mary's CofE Primary School</t>
  </si>
  <si>
    <t>Benenden Church of England Primary School</t>
  </si>
  <si>
    <t>Bidborough Church of England Voluntary Controlled Primary School</t>
  </si>
  <si>
    <t>Cranbrook Church of England Primary School</t>
  </si>
  <si>
    <t>Goudhurst and Kilndown Church of England Primary School</t>
  </si>
  <si>
    <t>Hawkhurst Church of England Primary School</t>
  </si>
  <si>
    <t>Hildenborough Church of England Primary School</t>
  </si>
  <si>
    <t>Lamberhurst St Mary's CofE (Voluntary Controlled) Primary School</t>
  </si>
  <si>
    <t>Seal Church of England Voluntary Controlled Primary School</t>
  </si>
  <si>
    <t>St John's Church of England Primary School, Sevenoaks</t>
  </si>
  <si>
    <t>Speldhurst Church of England Voluntary Aided Primary School</t>
  </si>
  <si>
    <t>Sundridge and Brasted Church of England Voluntary Controlled Primary School</t>
  </si>
  <si>
    <t>St James' Church of England Junior School</t>
  </si>
  <si>
    <t>St John's Church of England Primary School</t>
  </si>
  <si>
    <t>St Mark's Church of England Primary School</t>
  </si>
  <si>
    <t>St Peter's Church of England Primary School</t>
  </si>
  <si>
    <t>Crockham Hill Church of England Voluntary Controlled Primary School</t>
  </si>
  <si>
    <t>Churchill Church of England Voluntary Controlled Primary School</t>
  </si>
  <si>
    <t>St Mark's Church of England Primary School, Eccles</t>
  </si>
  <si>
    <t>Bredhurst Church of England Voluntary Controlled Primary School</t>
  </si>
  <si>
    <t>Burham Church of England Primary School</t>
  </si>
  <si>
    <t>Harrietsham Church of England Primary School</t>
  </si>
  <si>
    <t>Leeds and Broomfield Church of England Primary School</t>
  </si>
  <si>
    <t>Maidstone, St Michael's Church of England Junior School</t>
  </si>
  <si>
    <t>St Michael's Church of England Infant School Maidstone</t>
  </si>
  <si>
    <t>Stansted Church of England Primary School</t>
  </si>
  <si>
    <t>Thurnham Church of England Infant School</t>
  </si>
  <si>
    <t>Trottiscliffe Church of England Primary School</t>
  </si>
  <si>
    <t>Ulcombe Church of England Primary School</t>
  </si>
  <si>
    <t>Wateringbury Church of England Primary School</t>
  </si>
  <si>
    <t>Wouldham, All Saints Church of England Voluntary Controlled Primary School</t>
  </si>
  <si>
    <t>St George's Church of England Voluntary Controlled Primary School</t>
  </si>
  <si>
    <t>St Margaret's, Collier Street Church of England Voluntary Controlled School</t>
  </si>
  <si>
    <t>Laddingford St Mary's Church of England Voluntary Controlled Primary School</t>
  </si>
  <si>
    <t>Yalding, St Peter and St Paul Church of England Voluntary Controlled Primary School</t>
  </si>
  <si>
    <t>Eastchurch Church of England Primary School</t>
  </si>
  <si>
    <t>Ospringe Church of England Primary School</t>
  </si>
  <si>
    <t>Hernhill Church of England Primary School</t>
  </si>
  <si>
    <t>Newington Church of England Primary School</t>
  </si>
  <si>
    <t>Teynham Parochial Church of England Primary School</t>
  </si>
  <si>
    <t>Barham Church of England Primary School</t>
  </si>
  <si>
    <t>Bridge and Patrixbourne Church of England Primary School</t>
  </si>
  <si>
    <t>Chislet Church of England Primary School</t>
  </si>
  <si>
    <t>Reculver Church of England Primary School</t>
  </si>
  <si>
    <t>Littlebourne Church of England Primary School</t>
  </si>
  <si>
    <t>St Alphege Church of England Primary School</t>
  </si>
  <si>
    <t>Wickhambreaux Church of England Primary School</t>
  </si>
  <si>
    <t>John Mayne Church of England Primary School, Biddenden</t>
  </si>
  <si>
    <t>Brabourne Church of England Primary School</t>
  </si>
  <si>
    <t>Brookland Church of England Primary School</t>
  </si>
  <si>
    <t>Chilham, St Mary's Church of England Primary School</t>
  </si>
  <si>
    <t>High Halden Church of England Primary School</t>
  </si>
  <si>
    <t>Kingsnorth Church of England Primary School</t>
  </si>
  <si>
    <t>St Michael's Church of England Primary School (Tenterden)</t>
  </si>
  <si>
    <t>Tenterden Church of England Junior School</t>
  </si>
  <si>
    <t>Woodchurch Church of England Primary School</t>
  </si>
  <si>
    <t>Bodsham Church of England Primary School</t>
  </si>
  <si>
    <t>Folkestone, St Martin's Church of England Primary School</t>
  </si>
  <si>
    <t>Folkestone, St Peter's Church of England Primary School</t>
  </si>
  <si>
    <t>Seabrook Church of England Primary School</t>
  </si>
  <si>
    <t>Lyminge Church of England Primary School</t>
  </si>
  <si>
    <t>Lympne Church of England Primary School</t>
  </si>
  <si>
    <t>Stelling Minnis Church of England Primary School</t>
  </si>
  <si>
    <t>Stowting Church of England Primary School</t>
  </si>
  <si>
    <t>Selsted Church of England Primary School</t>
  </si>
  <si>
    <t>The Downs Church of England Primary School</t>
  </si>
  <si>
    <t>Eastry Church of England Primary School</t>
  </si>
  <si>
    <t>Goodnestone Church of England Primary School</t>
  </si>
  <si>
    <t>Guston Church of England Primary School</t>
  </si>
  <si>
    <t>Nonington Church of England Primary School</t>
  </si>
  <si>
    <t>Northbourne Church of England Primary School</t>
  </si>
  <si>
    <t>Kingsdown and Ringwould CofE Primary School</t>
  </si>
  <si>
    <t>Sibertswold Church of England Primary School at Shepherdswell</t>
  </si>
  <si>
    <t>Birchington Church of England Primary School</t>
  </si>
  <si>
    <t>Margate, Holy Trinity and St John's Church of England Primary School</t>
  </si>
  <si>
    <t>St Saviour's Church of England Junior School</t>
  </si>
  <si>
    <t>Minster Church of England Primary School</t>
  </si>
  <si>
    <t>Monkton Church of England Primary School</t>
  </si>
  <si>
    <t>St Nicholas At Wade Church of England Primary School</t>
  </si>
  <si>
    <t>Frittenden Church of England Primary School</t>
  </si>
  <si>
    <t>Egerton Church of England Primary School</t>
  </si>
  <si>
    <t>Brenzett Church of England Primary School</t>
  </si>
  <si>
    <t>St Lawrence Church of England Primary School</t>
  </si>
  <si>
    <t>Boughton-under-Blean and Dunkirk Primary School</t>
  </si>
  <si>
    <t>Lady Joanna Thornhill Endowed Primary School</t>
  </si>
  <si>
    <t>St Peter's Methodist Primary School</t>
  </si>
  <si>
    <t>St Matthew's High Brooms Church of England Voluntary Controlled Primary School</t>
  </si>
  <si>
    <t>Herne Church of England Infant School</t>
  </si>
  <si>
    <t>Langafel Church of England Voluntary Controlled Primary School</t>
  </si>
  <si>
    <t>Southborough CofE Primary School</t>
  </si>
  <si>
    <t>West Kingsdown CofE VC Primary School</t>
  </si>
  <si>
    <t>The John Wesley Church of England Methodist Voluntary Aided Primary School</t>
  </si>
  <si>
    <t>St Katharine's Knockholt Church of England Voluntary Aided Primary School</t>
  </si>
  <si>
    <t>Brenchley and Matfield Church of England Voluntary Aided Primary School</t>
  </si>
  <si>
    <t>Chevening, St Botolph's Church of England Voluntary Aided Primary School</t>
  </si>
  <si>
    <t>Colliers Green Church of England Primary School</t>
  </si>
  <si>
    <t>Sissinghurst Voluntary Aided Church of England Primary School</t>
  </si>
  <si>
    <t>Hever Church of England Voluntary Aided Primary School</t>
  </si>
  <si>
    <t>Fordcombe Church of England Primary School</t>
  </si>
  <si>
    <t>Penshurst Church of England Voluntary Aided Primary School</t>
  </si>
  <si>
    <t>Lady Boswell's Church of England Voluntary Aided Primary School, Sevenoaks</t>
  </si>
  <si>
    <t>Ide Hill Church of England Primary School</t>
  </si>
  <si>
    <t>St Barnabas CofE VA Primary School</t>
  </si>
  <si>
    <t>St James' Church of England Voluntary Aided Infant School</t>
  </si>
  <si>
    <t>Hunton Church of England Primary School</t>
  </si>
  <si>
    <t>Leybourne, St Peter and St Paul Church of England Voluntary Aided Primary School</t>
  </si>
  <si>
    <t>Platt Church of England Voluntary Aided Primary School</t>
  </si>
  <si>
    <t>Bapchild and Tonge Church of England Primary School</t>
  </si>
  <si>
    <t>Borden Church of England Primary School</t>
  </si>
  <si>
    <t>Bredgar Church of England Primary School</t>
  </si>
  <si>
    <t>Hartlip Endowed Church of England Primary School</t>
  </si>
  <si>
    <t>Tunstall Church of England (Aided) Primary School</t>
  </si>
  <si>
    <t>Herne Church of England Junior School</t>
  </si>
  <si>
    <t>Whitstable and Seasalter Endowed Church of England Junior School</t>
  </si>
  <si>
    <t>Ashford, St Mary's Church of England Primary School</t>
  </si>
  <si>
    <t>Charing Church of England Aided Primary School</t>
  </si>
  <si>
    <t>Wittersham Church of England Primary School</t>
  </si>
  <si>
    <t>Elham Church of England Primary School</t>
  </si>
  <si>
    <t>Saltwood CofE Primary School</t>
  </si>
  <si>
    <t>Cartwright and Kelsey Church of England Primary School</t>
  </si>
  <si>
    <t>Deal Parochial Church of England Primary School</t>
  </si>
  <si>
    <t>Dover, St Mary's Church of England Primary School</t>
  </si>
  <si>
    <t>Sholden Church of England Primary School</t>
  </si>
  <si>
    <t>St Peter-in-Thanet CofE Junior School</t>
  </si>
  <si>
    <t>Ramsgate, Holy Trinity Church of England Primary School</t>
  </si>
  <si>
    <t>St Mary's Church of England Voluntary Aided Primary School</t>
  </si>
  <si>
    <t>St John's Catholic Primary School, Gravesend</t>
  </si>
  <si>
    <t>St Edward's Catholic Primary School</t>
  </si>
  <si>
    <t>St Mary's Catholic Primary School</t>
  </si>
  <si>
    <t>St Teresa's Catholic Primary School, Ashford</t>
  </si>
  <si>
    <t>St Augustine's Catholic Primary School</t>
  </si>
  <si>
    <t>St Ethelbert's Catholic Primary School</t>
  </si>
  <si>
    <t>St Anselm's Catholic Primary School</t>
  </si>
  <si>
    <t>Our Lady's Catholic Primary School, Dartford</t>
  </si>
  <si>
    <t>St Thomas' Catholic Primary School, Canterbury</t>
  </si>
  <si>
    <t>St Mary of Charity CofE (Aided) Primary School</t>
  </si>
  <si>
    <t>Phoenix Community Primary School</t>
  </si>
  <si>
    <t>Downsview Community Primary School</t>
  </si>
  <si>
    <t>Greenfields Community Primary School</t>
  </si>
  <si>
    <t>Hythe Bay CofE Primary School</t>
  </si>
  <si>
    <t>Castle Hill Community Primary School</t>
  </si>
  <si>
    <t>Palace Wood Primary School</t>
  </si>
  <si>
    <t>Hextable Primary School</t>
  </si>
  <si>
    <t>Ashford Oaks Community Primary School</t>
  </si>
  <si>
    <t>Joy Lane Primary School</t>
  </si>
  <si>
    <t>Hornbeam Primary School</t>
  </si>
  <si>
    <t>Rusthall St Paul's CofE VA Primary School</t>
  </si>
  <si>
    <t>Oakfield Community Primary School</t>
  </si>
  <si>
    <t>Manor Community Primary School</t>
  </si>
  <si>
    <t>Green Park Community Primary School</t>
  </si>
  <si>
    <t>Garlinge Primary School and Nursery</t>
  </si>
  <si>
    <t>Newington Community Primary School</t>
  </si>
  <si>
    <t>Dartford Bridge Community Primary School</t>
  </si>
  <si>
    <t>Goat Lees Primary School</t>
  </si>
  <si>
    <t>Dartford Science &amp; Technology College</t>
  </si>
  <si>
    <t>Northfleet School for Girls</t>
  </si>
  <si>
    <t>Tunbridge Wells Girls' Grammar School</t>
  </si>
  <si>
    <t>Tunbridge Wells Grammar School for Boys</t>
  </si>
  <si>
    <t>Swadelands School</t>
  </si>
  <si>
    <t>Holmesdale Technology College</t>
  </si>
  <si>
    <t>The Community College Whitstable</t>
  </si>
  <si>
    <t>Dover Grammar School for Girls</t>
  </si>
  <si>
    <t>The North School</t>
  </si>
  <si>
    <t>Maidstone Grammar School</t>
  </si>
  <si>
    <t>Maidstone Grammar School for Girls</t>
  </si>
  <si>
    <t>Simon Langton Girls' Grammar School</t>
  </si>
  <si>
    <t>The Judd School</t>
  </si>
  <si>
    <t>Snodland CofE Primary School</t>
  </si>
  <si>
    <t>Borough Green Primary School</t>
  </si>
  <si>
    <t>Holy Trinity Church of England Voluntary Aided Primary School</t>
  </si>
  <si>
    <t>Roseacre Junior School</t>
  </si>
  <si>
    <t>Sutton-at-Hone CofE Primary School</t>
  </si>
  <si>
    <t>Herne Bay Junior School</t>
  </si>
  <si>
    <t>St Francis' Catholic Primary School, Maidstone</t>
  </si>
  <si>
    <t>Ditton Church of England Junior School</t>
  </si>
  <si>
    <t>Ditton Infant School</t>
  </si>
  <si>
    <t>Holy Trinity Church of England Primary School, Dartford</t>
  </si>
  <si>
    <t>St Bartholomew's Catholic Primary School, Swanley</t>
  </si>
  <si>
    <t>Horton Kirby Church of England Primary School</t>
  </si>
  <si>
    <t>Greatstone Primary School</t>
  </si>
  <si>
    <t>Halfway Houses Primary School</t>
  </si>
  <si>
    <t>Wincheap Foundation Primary School</t>
  </si>
  <si>
    <t>Brookfield Junior School</t>
  </si>
  <si>
    <t>All Souls' Church of England Primary School</t>
  </si>
  <si>
    <t>Harcourt Primary School</t>
  </si>
  <si>
    <t>Willesborough Junior School</t>
  </si>
  <si>
    <t>St Georges CofE (Aided) Primary School</t>
  </si>
  <si>
    <t>Fleetdown Primary School</t>
  </si>
  <si>
    <t>Thamesview School</t>
  </si>
  <si>
    <t>Aylesford School - Sports College</t>
  </si>
  <si>
    <t>Dartford Grammar School for Girls</t>
  </si>
  <si>
    <t>Simon Langton Grammar School for Boys</t>
  </si>
  <si>
    <t>The Malling School</t>
  </si>
  <si>
    <t>The Archbishop's School</t>
  </si>
  <si>
    <t>Hugh Christie Technology College</t>
  </si>
  <si>
    <t>The Charles Dickens School</t>
  </si>
  <si>
    <t>St Edmund's Catholic School</t>
  </si>
  <si>
    <t>St George's Church of England Foundation School</t>
  </si>
  <si>
    <t>Chaucer Technology School</t>
  </si>
  <si>
    <t>Northfleet Technology College</t>
  </si>
  <si>
    <t>Pent Valley Technology College</t>
  </si>
  <si>
    <t>Dover Grammar School for Boys</t>
  </si>
  <si>
    <t>St John's Catholic Comprehensive</t>
  </si>
  <si>
    <t>The Ellington and Hereson School</t>
  </si>
  <si>
    <t>Broomhill Bank School</t>
  </si>
  <si>
    <t>Valence School</t>
  </si>
  <si>
    <t>Bower Grove School</t>
  </si>
  <si>
    <t>St Anthony's School</t>
  </si>
  <si>
    <t>Furness School</t>
  </si>
  <si>
    <t>Ifield School</t>
  </si>
  <si>
    <t>The Foreland School</t>
  </si>
  <si>
    <t>Goldwyn School</t>
  </si>
  <si>
    <t>Highview School</t>
  </si>
  <si>
    <t>Rowhill School</t>
  </si>
  <si>
    <t>Harbour School</t>
  </si>
  <si>
    <t>Ridge View School</t>
  </si>
  <si>
    <t>Grange Park School</t>
  </si>
  <si>
    <t>Five Acre Wood School</t>
  </si>
  <si>
    <t>Stone Bay School</t>
  </si>
  <si>
    <t>Foxwood School</t>
  </si>
  <si>
    <t>The Orchard School</t>
  </si>
  <si>
    <t>St Nicholas' School</t>
  </si>
  <si>
    <t>Portal House School</t>
  </si>
  <si>
    <t>The Wyvern School (Buxford)</t>
  </si>
  <si>
    <t>Oakley School</t>
  </si>
  <si>
    <t>Meadowfield School</t>
  </si>
  <si>
    <t>Laleham Gap School</t>
  </si>
  <si>
    <t>Check toPP allocs</t>
  </si>
  <si>
    <t>pri pup</t>
  </si>
  <si>
    <t>sec pu</t>
  </si>
  <si>
    <t>FSM</t>
  </si>
  <si>
    <t>Serv</t>
  </si>
  <si>
    <t>serv pup</t>
  </si>
  <si>
    <t>PLAC pup</t>
  </si>
  <si>
    <t>PLAC</t>
  </si>
  <si>
    <t>prim pup</t>
  </si>
  <si>
    <t>Sec pup</t>
  </si>
  <si>
    <t>2015-16 Pupil Premium Final Allocations</t>
  </si>
  <si>
    <t>8862062</t>
  </si>
  <si>
    <t>8862065</t>
  </si>
  <si>
    <t>8862066</t>
  </si>
  <si>
    <t>8862072</t>
  </si>
  <si>
    <t>8862088</t>
  </si>
  <si>
    <t>8862089</t>
  </si>
  <si>
    <t>8862094</t>
  </si>
  <si>
    <t>8862095</t>
  </si>
  <si>
    <t>8862109</t>
  </si>
  <si>
    <t>8862110</t>
  </si>
  <si>
    <t>8862116</t>
  </si>
  <si>
    <t>8862119</t>
  </si>
  <si>
    <t>8862120</t>
  </si>
  <si>
    <t>8862127</t>
  </si>
  <si>
    <t>8862128</t>
  </si>
  <si>
    <t>8862130</t>
  </si>
  <si>
    <t>8862132</t>
  </si>
  <si>
    <t>8862133</t>
  </si>
  <si>
    <t>8862134</t>
  </si>
  <si>
    <t>8862135</t>
  </si>
  <si>
    <t>8862136</t>
  </si>
  <si>
    <t>8862137</t>
  </si>
  <si>
    <t>8862138</t>
  </si>
  <si>
    <t>8862139</t>
  </si>
  <si>
    <t>8862142</t>
  </si>
  <si>
    <t>8862147</t>
  </si>
  <si>
    <t>8862148</t>
  </si>
  <si>
    <t>8862155</t>
  </si>
  <si>
    <t>8862156</t>
  </si>
  <si>
    <t>8862161</t>
  </si>
  <si>
    <t>8862163</t>
  </si>
  <si>
    <t>8862164</t>
  </si>
  <si>
    <t>8862165</t>
  </si>
  <si>
    <t>8862166</t>
  </si>
  <si>
    <t>8862167</t>
  </si>
  <si>
    <t>8862168</t>
  </si>
  <si>
    <t>8862169</t>
  </si>
  <si>
    <t>8862044</t>
  </si>
  <si>
    <t>8862171</t>
  </si>
  <si>
    <t>8862172</t>
  </si>
  <si>
    <t>8862175</t>
  </si>
  <si>
    <t>8862176</t>
  </si>
  <si>
    <t>8862183</t>
  </si>
  <si>
    <t>8862185</t>
  </si>
  <si>
    <t>8862187</t>
  </si>
  <si>
    <t>8862188</t>
  </si>
  <si>
    <t>8862189</t>
  </si>
  <si>
    <t>8862190</t>
  </si>
  <si>
    <t>8862191</t>
  </si>
  <si>
    <t>8862192</t>
  </si>
  <si>
    <t>8862193</t>
  </si>
  <si>
    <t>8862226</t>
  </si>
  <si>
    <t>8862227</t>
  </si>
  <si>
    <t>8862228</t>
  </si>
  <si>
    <t>8862231</t>
  </si>
  <si>
    <t>8862235</t>
  </si>
  <si>
    <t>8862237</t>
  </si>
  <si>
    <t>8862239</t>
  </si>
  <si>
    <t>8862245</t>
  </si>
  <si>
    <t>8862252</t>
  </si>
  <si>
    <t>8862254</t>
  </si>
  <si>
    <t>8862258</t>
  </si>
  <si>
    <t>8862259</t>
  </si>
  <si>
    <t>8862263</t>
  </si>
  <si>
    <t>8862265</t>
  </si>
  <si>
    <t>8862268</t>
  </si>
  <si>
    <t>8862269</t>
  </si>
  <si>
    <t>8862270</t>
  </si>
  <si>
    <t>8862272</t>
  </si>
  <si>
    <t>8862275</t>
  </si>
  <si>
    <t>8862276</t>
  </si>
  <si>
    <t>8862278</t>
  </si>
  <si>
    <t>8862279</t>
  </si>
  <si>
    <t>8862280</t>
  </si>
  <si>
    <t>8862282</t>
  </si>
  <si>
    <t>8862285</t>
  </si>
  <si>
    <t>8862287</t>
  </si>
  <si>
    <t>8862289</t>
  </si>
  <si>
    <t>8862290</t>
  </si>
  <si>
    <t>8862296</t>
  </si>
  <si>
    <t>8862298</t>
  </si>
  <si>
    <t>8862300</t>
  </si>
  <si>
    <t>8862309</t>
  </si>
  <si>
    <t>8862312</t>
  </si>
  <si>
    <t>8862313</t>
  </si>
  <si>
    <t>8862318</t>
  </si>
  <si>
    <t>8862320</t>
  </si>
  <si>
    <t>8862321</t>
  </si>
  <si>
    <t>8862322</t>
  </si>
  <si>
    <t>8862326</t>
  </si>
  <si>
    <t>8862327</t>
  </si>
  <si>
    <t>8862328</t>
  </si>
  <si>
    <t>8862329</t>
  </si>
  <si>
    <t>8862337</t>
  </si>
  <si>
    <t>8862340</t>
  </si>
  <si>
    <t>8862345</t>
  </si>
  <si>
    <t>8862431</t>
  </si>
  <si>
    <t>8862434</t>
  </si>
  <si>
    <t>8862444</t>
  </si>
  <si>
    <t>8862453</t>
  </si>
  <si>
    <t>8862454</t>
  </si>
  <si>
    <t>8862458</t>
  </si>
  <si>
    <t>8862459</t>
  </si>
  <si>
    <t>8862462</t>
  </si>
  <si>
    <t>8862463</t>
  </si>
  <si>
    <t>8862465</t>
  </si>
  <si>
    <t>8862471</t>
  </si>
  <si>
    <t>8862474</t>
  </si>
  <si>
    <t>8862482</t>
  </si>
  <si>
    <t>8862484</t>
  </si>
  <si>
    <t>8862490</t>
  </si>
  <si>
    <t>8862509</t>
  </si>
  <si>
    <t>8862510</t>
  </si>
  <si>
    <t>8862513</t>
  </si>
  <si>
    <t>8862514</t>
  </si>
  <si>
    <t>8862519</t>
  </si>
  <si>
    <t>8862520</t>
  </si>
  <si>
    <t>8862523</t>
  </si>
  <si>
    <t>8862524</t>
  </si>
  <si>
    <t>8862525</t>
  </si>
  <si>
    <t>8862530</t>
  </si>
  <si>
    <t>8862531</t>
  </si>
  <si>
    <t>8862532</t>
  </si>
  <si>
    <t>8862534</t>
  </si>
  <si>
    <t>8862539</t>
  </si>
  <si>
    <t>8862545</t>
  </si>
  <si>
    <t>8862548</t>
  </si>
  <si>
    <t>8862552</t>
  </si>
  <si>
    <t>8862559</t>
  </si>
  <si>
    <t>8862562</t>
  </si>
  <si>
    <t>8862569</t>
  </si>
  <si>
    <t>8862574</t>
  </si>
  <si>
    <t>8862578</t>
  </si>
  <si>
    <t>8862586</t>
  </si>
  <si>
    <t>8862603</t>
  </si>
  <si>
    <t>8862607</t>
  </si>
  <si>
    <t>8862611</t>
  </si>
  <si>
    <t>8862615</t>
  </si>
  <si>
    <t>8862622</t>
  </si>
  <si>
    <t>8862626</t>
  </si>
  <si>
    <t>8862627</t>
  </si>
  <si>
    <t>8862629</t>
  </si>
  <si>
    <t>8862632</t>
  </si>
  <si>
    <t>8862636</t>
  </si>
  <si>
    <t>8862643</t>
  </si>
  <si>
    <t>8862648</t>
  </si>
  <si>
    <t>8862650</t>
  </si>
  <si>
    <t>8862651</t>
  </si>
  <si>
    <t>8862653</t>
  </si>
  <si>
    <t>8862657</t>
  </si>
  <si>
    <t>8862658</t>
  </si>
  <si>
    <t>8862659</t>
  </si>
  <si>
    <t>8862661</t>
  </si>
  <si>
    <t>8862662</t>
  </si>
  <si>
    <t>8862666</t>
  </si>
  <si>
    <t>8862667</t>
  </si>
  <si>
    <t>8862672</t>
  </si>
  <si>
    <t>8862674</t>
  </si>
  <si>
    <t>8862676</t>
  </si>
  <si>
    <t>8862677</t>
  </si>
  <si>
    <t>8862680</t>
  </si>
  <si>
    <t>8862682</t>
  </si>
  <si>
    <t>8862689</t>
  </si>
  <si>
    <t>8862691</t>
  </si>
  <si>
    <t>8862692</t>
  </si>
  <si>
    <t>8863010</t>
  </si>
  <si>
    <t>8863015</t>
  </si>
  <si>
    <t>8863020</t>
  </si>
  <si>
    <t>8863021</t>
  </si>
  <si>
    <t>8863022</t>
  </si>
  <si>
    <t>8863023</t>
  </si>
  <si>
    <t>8863027</t>
  </si>
  <si>
    <t>8863029</t>
  </si>
  <si>
    <t>8863032</t>
  </si>
  <si>
    <t>8863033</t>
  </si>
  <si>
    <t>8863034</t>
  </si>
  <si>
    <t>8863035</t>
  </si>
  <si>
    <t>8863037</t>
  </si>
  <si>
    <t>8863042</t>
  </si>
  <si>
    <t>8863043</t>
  </si>
  <si>
    <t>8863049</t>
  </si>
  <si>
    <t>8863050</t>
  </si>
  <si>
    <t>8863052</t>
  </si>
  <si>
    <t>8863053</t>
  </si>
  <si>
    <t>8863054</t>
  </si>
  <si>
    <t>8863055</t>
  </si>
  <si>
    <t>8863057</t>
  </si>
  <si>
    <t>8863059</t>
  </si>
  <si>
    <t>8863061</t>
  </si>
  <si>
    <t>8863062</t>
  </si>
  <si>
    <t>8863067</t>
  </si>
  <si>
    <t>8863069</t>
  </si>
  <si>
    <t>8863072</t>
  </si>
  <si>
    <t>8863073</t>
  </si>
  <si>
    <t>8863079</t>
  </si>
  <si>
    <t>8863081</t>
  </si>
  <si>
    <t>8863082</t>
  </si>
  <si>
    <t>8863083</t>
  </si>
  <si>
    <t>8863084</t>
  </si>
  <si>
    <t>8863088</t>
  </si>
  <si>
    <t>8863089</t>
  </si>
  <si>
    <t>8863090</t>
  </si>
  <si>
    <t>8863091</t>
  </si>
  <si>
    <t>8863092</t>
  </si>
  <si>
    <t>8863106</t>
  </si>
  <si>
    <t>8863108</t>
  </si>
  <si>
    <t>8863109</t>
  </si>
  <si>
    <t>8863111</t>
  </si>
  <si>
    <t>8863117</t>
  </si>
  <si>
    <t>8863120</t>
  </si>
  <si>
    <t>8863122</t>
  </si>
  <si>
    <t>8863123</t>
  </si>
  <si>
    <t>8863124</t>
  </si>
  <si>
    <t>8863126</t>
  </si>
  <si>
    <t>8863129</t>
  </si>
  <si>
    <t>8863130</t>
  </si>
  <si>
    <t>8863134</t>
  </si>
  <si>
    <t>8863136</t>
  </si>
  <si>
    <t>8863137</t>
  </si>
  <si>
    <t>8863138</t>
  </si>
  <si>
    <t>8863139</t>
  </si>
  <si>
    <t>8863140</t>
  </si>
  <si>
    <t>8863143</t>
  </si>
  <si>
    <t>8863144</t>
  </si>
  <si>
    <t>8863145</t>
  </si>
  <si>
    <t>8863146</t>
  </si>
  <si>
    <t>8863149</t>
  </si>
  <si>
    <t>8863150</t>
  </si>
  <si>
    <t>8863153</t>
  </si>
  <si>
    <t>8863154</t>
  </si>
  <si>
    <t>8863155</t>
  </si>
  <si>
    <t>8863158</t>
  </si>
  <si>
    <t>8863159</t>
  </si>
  <si>
    <t>8863160</t>
  </si>
  <si>
    <t>8863163</t>
  </si>
  <si>
    <t>8863167</t>
  </si>
  <si>
    <t>8863168</t>
  </si>
  <si>
    <t>8863169</t>
  </si>
  <si>
    <t>8863171</t>
  </si>
  <si>
    <t>8863172</t>
  </si>
  <si>
    <t>8863173</t>
  </si>
  <si>
    <t>8863175</t>
  </si>
  <si>
    <t>8863178</t>
  </si>
  <si>
    <t>8863179</t>
  </si>
  <si>
    <t>8863181</t>
  </si>
  <si>
    <t>8863182</t>
  </si>
  <si>
    <t>8863183</t>
  </si>
  <si>
    <t>8863186</t>
  </si>
  <si>
    <t>8863198</t>
  </si>
  <si>
    <t>8863199</t>
  </si>
  <si>
    <t>8863200</t>
  </si>
  <si>
    <t>8863201</t>
  </si>
  <si>
    <t>8863282</t>
  </si>
  <si>
    <t>8863284</t>
  </si>
  <si>
    <t>8863289</t>
  </si>
  <si>
    <t>8863294</t>
  </si>
  <si>
    <t>8863295</t>
  </si>
  <si>
    <t>8863296</t>
  </si>
  <si>
    <t>8863297</t>
  </si>
  <si>
    <t>8863298</t>
  </si>
  <si>
    <t>8863299</t>
  </si>
  <si>
    <t>8863303</t>
  </si>
  <si>
    <t>8863306</t>
  </si>
  <si>
    <t>8863307</t>
  </si>
  <si>
    <t>8863308</t>
  </si>
  <si>
    <t>8863309</t>
  </si>
  <si>
    <t>8863312</t>
  </si>
  <si>
    <t>8863313</t>
  </si>
  <si>
    <t>8863314</t>
  </si>
  <si>
    <t>8863317</t>
  </si>
  <si>
    <t>8863318</t>
  </si>
  <si>
    <t>8863320</t>
  </si>
  <si>
    <t>8863322</t>
  </si>
  <si>
    <t>8863323</t>
  </si>
  <si>
    <t>8863324</t>
  </si>
  <si>
    <t>8863325</t>
  </si>
  <si>
    <t>8863328</t>
  </si>
  <si>
    <t>8863329</t>
  </si>
  <si>
    <t>8863330</t>
  </si>
  <si>
    <t>8863332</t>
  </si>
  <si>
    <t>8863337</t>
  </si>
  <si>
    <t>8863338</t>
  </si>
  <si>
    <t>8863339</t>
  </si>
  <si>
    <t>8863340</t>
  </si>
  <si>
    <t>8863343</t>
  </si>
  <si>
    <t>8863346</t>
  </si>
  <si>
    <t>8863347</t>
  </si>
  <si>
    <t>8863350</t>
  </si>
  <si>
    <t>8863351</t>
  </si>
  <si>
    <t>8863353</t>
  </si>
  <si>
    <t>8863356</t>
  </si>
  <si>
    <t>8863358</t>
  </si>
  <si>
    <t>8863360</t>
  </si>
  <si>
    <t>8863364</t>
  </si>
  <si>
    <t>8863373</t>
  </si>
  <si>
    <t>8863708</t>
  </si>
  <si>
    <t>8863713</t>
  </si>
  <si>
    <t>8863715</t>
  </si>
  <si>
    <t>8863716</t>
  </si>
  <si>
    <t>8863718</t>
  </si>
  <si>
    <t>8863722</t>
  </si>
  <si>
    <t>8863728</t>
  </si>
  <si>
    <t>8863733</t>
  </si>
  <si>
    <t>8863749</t>
  </si>
  <si>
    <t>8863754</t>
  </si>
  <si>
    <t>8863892</t>
  </si>
  <si>
    <t>8863893</t>
  </si>
  <si>
    <t>8863896</t>
  </si>
  <si>
    <t>8863898</t>
  </si>
  <si>
    <t>8863902</t>
  </si>
  <si>
    <t>8863904</t>
  </si>
  <si>
    <t>8863906</t>
  </si>
  <si>
    <t>8863907</t>
  </si>
  <si>
    <t>8863909</t>
  </si>
  <si>
    <t>8863910</t>
  </si>
  <si>
    <t>8863911</t>
  </si>
  <si>
    <t>8863913</t>
  </si>
  <si>
    <t>8863914</t>
  </si>
  <si>
    <t>8863915</t>
  </si>
  <si>
    <t>8863916</t>
  </si>
  <si>
    <t>8863917</t>
  </si>
  <si>
    <t>8863918</t>
  </si>
  <si>
    <t>8863919</t>
  </si>
  <si>
    <t>8865200</t>
  </si>
  <si>
    <t>8865201</t>
  </si>
  <si>
    <t>8865202</t>
  </si>
  <si>
    <t>8865203</t>
  </si>
  <si>
    <t>8865204</t>
  </si>
  <si>
    <t>8865206</t>
  </si>
  <si>
    <t>8865207</t>
  </si>
  <si>
    <t>8865208</t>
  </si>
  <si>
    <t>8865212</t>
  </si>
  <si>
    <t>8865213</t>
  </si>
  <si>
    <t>8865214</t>
  </si>
  <si>
    <t>8865215</t>
  </si>
  <si>
    <t>8865218</t>
  </si>
  <si>
    <t>8865220</t>
  </si>
  <si>
    <t>8865221</t>
  </si>
  <si>
    <t>8865223</t>
  </si>
  <si>
    <t>8865224</t>
  </si>
  <si>
    <t>8865225</t>
  </si>
  <si>
    <t>8865226</t>
  </si>
  <si>
    <t>8865228</t>
  </si>
  <si>
    <t>8865229</t>
  </si>
  <si>
    <t>8862000</t>
  </si>
  <si>
    <t>8862002</t>
  </si>
  <si>
    <t>8863920</t>
  </si>
  <si>
    <t>8864026</t>
  </si>
  <si>
    <t>8864040</t>
  </si>
  <si>
    <t>8864043</t>
  </si>
  <si>
    <t>8864045</t>
  </si>
  <si>
    <t>8864059</t>
  </si>
  <si>
    <t>8864065</t>
  </si>
  <si>
    <t>8864091</t>
  </si>
  <si>
    <t>8864109</t>
  </si>
  <si>
    <t>8864246</t>
  </si>
  <si>
    <t>8864522</t>
  </si>
  <si>
    <t>8864523</t>
  </si>
  <si>
    <t>8864534</t>
  </si>
  <si>
    <t>8864622</t>
  </si>
  <si>
    <t>8865407</t>
  </si>
  <si>
    <t>8865410</t>
  </si>
  <si>
    <t>8865411</t>
  </si>
  <si>
    <t>8865412</t>
  </si>
  <si>
    <t>8865425</t>
  </si>
  <si>
    <t>8865426</t>
  </si>
  <si>
    <t>8865431</t>
  </si>
  <si>
    <t>8865438</t>
  </si>
  <si>
    <t>8865440</t>
  </si>
  <si>
    <t>8865447</t>
  </si>
  <si>
    <t>8865452</t>
  </si>
  <si>
    <t>8865456</t>
  </si>
  <si>
    <t>8865458</t>
  </si>
  <si>
    <t>8865459</t>
  </si>
  <si>
    <t>8865461</t>
  </si>
  <si>
    <t>8865468</t>
  </si>
  <si>
    <t>8867032</t>
  </si>
  <si>
    <t>8867033</t>
  </si>
  <si>
    <t>8867044</t>
  </si>
  <si>
    <t>8867045</t>
  </si>
  <si>
    <t>8867062</t>
  </si>
  <si>
    <t>8867034</t>
  </si>
  <si>
    <t>8867041</t>
  </si>
  <si>
    <t>8867067</t>
  </si>
  <si>
    <t>8867002</t>
  </si>
  <si>
    <t>8867052</t>
  </si>
  <si>
    <t>8867058</t>
  </si>
  <si>
    <t>8867073</t>
  </si>
  <si>
    <t>8867021</t>
  </si>
  <si>
    <t>8867039</t>
  </si>
  <si>
    <t>8867040</t>
  </si>
  <si>
    <t>8867043</t>
  </si>
  <si>
    <t>8867051</t>
  </si>
  <si>
    <t>8867056</t>
  </si>
  <si>
    <t>8867059</t>
  </si>
  <si>
    <t>8867063</t>
  </si>
  <si>
    <t>8867069</t>
  </si>
  <si>
    <t>8867070</t>
  </si>
  <si>
    <t>8867072</t>
  </si>
  <si>
    <t>8861106</t>
  </si>
  <si>
    <t>8861129</t>
  </si>
  <si>
    <t>8861128</t>
  </si>
  <si>
    <t>8861127</t>
  </si>
  <si>
    <t>8861116</t>
  </si>
  <si>
    <t>8861124</t>
  </si>
  <si>
    <t>8861119</t>
  </si>
  <si>
    <t>8861120</t>
  </si>
  <si>
    <t>8861123</t>
  </si>
  <si>
    <t>8861121</t>
  </si>
  <si>
    <t>886471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</si>
</sst>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£&quot;#,##0;\-&quot;£&quot;#,##0"/>
    <numFmt numFmtId="7" formatCode="&quot;£&quot;#,##0.00;\-&quot;£&quot;#,##0.00"/>
    <numFmt numFmtId="164" formatCode="&quot;£&quot;#,##0.00"/>
    <numFmt numFmtId="165" formatCode="&quot;£&quot;#,##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2" fillId="0" borderId="0" xfId="0" applyFont="1" applyAlignment="1">
      <alignment vertical="center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Protection="1">
      <protection hidden="1"/>
    </xf>
    <xf numFmtId="0" fontId="3" fillId="0" borderId="4" xfId="0" applyFont="1" applyBorder="1" applyAlignment="1">
      <alignment horizontal="center"/>
    </xf>
    <xf numFmtId="0" fontId="5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Protection="1">
      <protection hidden="1"/>
    </xf>
    <xf numFmtId="0" fontId="7" fillId="0" borderId="0" xfId="0" applyFont="1" applyBorder="1"/>
    <xf numFmtId="2" fontId="3" fillId="0" borderId="8" xfId="0" applyNumberFormat="1" applyFont="1" applyBorder="1" applyAlignment="1" applyProtection="1">
      <alignment horizontal="center"/>
      <protection hidden="1"/>
    </xf>
    <xf numFmtId="2" fontId="6" fillId="0" borderId="8" xfId="0" applyNumberFormat="1" applyFont="1" applyBorder="1" applyAlignment="1" applyProtection="1">
      <alignment horizontal="center"/>
      <protection hidden="1"/>
    </xf>
    <xf numFmtId="2" fontId="0" fillId="0" borderId="8" xfId="0" applyNumberFormat="1" applyBorder="1" applyAlignment="1" applyProtection="1">
      <alignment horizontal="center"/>
      <protection hidden="1"/>
    </xf>
    <xf numFmtId="164" fontId="0" fillId="0" borderId="0" xfId="0" applyNumberFormat="1" applyBorder="1" applyAlignment="1" applyProtection="1">
      <alignment horizontal="center"/>
      <protection hidden="1"/>
    </xf>
    <xf numFmtId="165" fontId="3" fillId="0" borderId="0" xfId="0" applyNumberFormat="1" applyFont="1" applyBorder="1" applyAlignment="1" applyProtection="1">
      <alignment horizontal="center"/>
      <protection hidden="1"/>
    </xf>
    <xf numFmtId="165" fontId="3" fillId="0" borderId="9" xfId="0" applyNumberFormat="1" applyFont="1" applyBorder="1" applyAlignment="1" applyProtection="1">
      <alignment horizontal="center"/>
      <protection hidden="1"/>
    </xf>
    <xf numFmtId="165" fontId="0" fillId="0" borderId="0" xfId="0" applyNumberFormat="1" applyBorder="1" applyAlignment="1" applyProtection="1">
      <alignment horizontal="center"/>
      <protection hidden="1"/>
    </xf>
    <xf numFmtId="165" fontId="0" fillId="0" borderId="9" xfId="0" applyNumberForma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9" xfId="0" applyFont="1" applyBorder="1" applyAlignment="1" applyProtection="1">
      <alignment horizontal="center"/>
      <protection hidden="1"/>
    </xf>
    <xf numFmtId="2" fontId="0" fillId="0" borderId="10" xfId="0" applyNumberFormat="1" applyBorder="1" applyAlignment="1" applyProtection="1">
      <alignment horizont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165" fontId="3" fillId="0" borderId="1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Border="1"/>
    <xf numFmtId="0" fontId="3" fillId="0" borderId="5" xfId="0" applyFont="1" applyBorder="1" applyProtection="1">
      <protection hidden="1"/>
    </xf>
    <xf numFmtId="0" fontId="3" fillId="0" borderId="8" xfId="0" applyFont="1" applyBorder="1" applyProtection="1">
      <protection hidden="1"/>
    </xf>
    <xf numFmtId="164" fontId="3" fillId="0" borderId="0" xfId="0" applyNumberFormat="1" applyFont="1" applyBorder="1" applyProtection="1">
      <protection hidden="1"/>
    </xf>
    <xf numFmtId="164" fontId="3" fillId="0" borderId="9" xfId="0" applyNumberFormat="1" applyFont="1" applyBorder="1" applyProtection="1">
      <protection hidden="1"/>
    </xf>
    <xf numFmtId="164" fontId="3" fillId="0" borderId="8" xfId="0" applyNumberFormat="1" applyFont="1" applyBorder="1" applyProtection="1">
      <protection hidden="1"/>
    </xf>
    <xf numFmtId="164" fontId="3" fillId="0" borderId="10" xfId="0" applyNumberFormat="1" applyFont="1" applyBorder="1" applyProtection="1">
      <protection hidden="1"/>
    </xf>
    <xf numFmtId="164" fontId="3" fillId="0" borderId="11" xfId="0" applyNumberFormat="1" applyFont="1" applyBorder="1" applyProtection="1">
      <protection hidden="1"/>
    </xf>
    <xf numFmtId="0" fontId="0" fillId="0" borderId="1" xfId="0" applyNumberForma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2" fontId="3" fillId="0" borderId="0" xfId="0" applyNumberFormat="1" applyFont="1" applyBorder="1" applyAlignment="1" applyProtection="1">
      <alignment horizontal="center"/>
      <protection hidden="1"/>
    </xf>
    <xf numFmtId="2" fontId="6" fillId="0" borderId="0" xfId="0" applyNumberFormat="1" applyFont="1" applyBorder="1" applyAlignment="1" applyProtection="1">
      <alignment horizontal="center"/>
      <protection hidden="1"/>
    </xf>
    <xf numFmtId="2" fontId="0" fillId="0" borderId="0" xfId="0" applyNumberFormat="1" applyBorder="1" applyAlignment="1" applyProtection="1">
      <alignment horizontal="center"/>
      <protection hidden="1"/>
    </xf>
    <xf numFmtId="2" fontId="0" fillId="0" borderId="11" xfId="0" applyNumberFormat="1" applyBorder="1" applyAlignment="1" applyProtection="1">
      <alignment horizontal="center"/>
      <protection hidden="1"/>
    </xf>
    <xf numFmtId="165" fontId="3" fillId="0" borderId="9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165" fontId="3" fillId="0" borderId="6" xfId="0" applyNumberFormat="1" applyFont="1" applyBorder="1" applyProtection="1">
      <protection hidden="1"/>
    </xf>
    <xf numFmtId="165" fontId="6" fillId="0" borderId="3" xfId="0" applyNumberFormat="1" applyFont="1" applyBorder="1" applyAlignment="1" applyProtection="1">
      <alignment horizontal="center"/>
      <protection hidden="1"/>
    </xf>
    <xf numFmtId="165" fontId="6" fillId="0" borderId="7" xfId="0" applyNumberFormat="1" applyFont="1" applyBorder="1" applyProtection="1">
      <protection hidden="1"/>
    </xf>
    <xf numFmtId="165" fontId="6" fillId="0" borderId="3" xfId="0" applyNumberFormat="1" applyFont="1" applyBorder="1" applyProtection="1">
      <protection hidden="1"/>
    </xf>
    <xf numFmtId="164" fontId="6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0" fillId="2" borderId="0" xfId="0" applyFill="1"/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17" xfId="0" applyBorder="1" applyAlignment="1">
      <alignment horizontal="center"/>
    </xf>
    <xf numFmtId="0" fontId="6" fillId="3" borderId="21" xfId="0" applyFont="1" applyFill="1" applyBorder="1" applyAlignment="1">
      <alignment vertical="center" wrapText="1"/>
    </xf>
    <xf numFmtId="164" fontId="6" fillId="3" borderId="22" xfId="0" applyNumberFormat="1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164" fontId="3" fillId="3" borderId="22" xfId="0" applyNumberFormat="1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164" fontId="3" fillId="2" borderId="22" xfId="0" applyNumberFormat="1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 wrapText="1"/>
    </xf>
    <xf numFmtId="164" fontId="3" fillId="3" borderId="24" xfId="0" applyNumberFormat="1" applyFont="1" applyFill="1" applyBorder="1" applyAlignment="1">
      <alignment vertical="center" wrapText="1"/>
    </xf>
    <xf numFmtId="164" fontId="3" fillId="3" borderId="25" xfId="0" applyNumberFormat="1" applyFont="1" applyFill="1" applyBorder="1" applyAlignment="1">
      <alignment vertical="center" wrapText="1"/>
    </xf>
    <xf numFmtId="164" fontId="6" fillId="5" borderId="22" xfId="0" applyNumberFormat="1" applyFont="1" applyFill="1" applyBorder="1" applyAlignment="1">
      <alignment vertical="center" wrapText="1"/>
    </xf>
    <xf numFmtId="164" fontId="3" fillId="5" borderId="22" xfId="0" applyNumberFormat="1" applyFont="1" applyFill="1" applyBorder="1" applyAlignment="1">
      <alignment vertical="center" wrapText="1"/>
    </xf>
    <xf numFmtId="164" fontId="3" fillId="5" borderId="24" xfId="0" applyNumberFormat="1" applyFont="1" applyFill="1" applyBorder="1" applyAlignment="1">
      <alignment vertical="center" wrapText="1"/>
    </xf>
    <xf numFmtId="0" fontId="3" fillId="5" borderId="24" xfId="0" applyFont="1" applyFill="1" applyBorder="1" applyAlignment="1">
      <alignment vertical="center" wrapText="1"/>
    </xf>
    <xf numFmtId="164" fontId="3" fillId="5" borderId="25" xfId="0" applyNumberFormat="1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164" fontId="6" fillId="4" borderId="22" xfId="0" applyNumberFormat="1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 wrapText="1"/>
    </xf>
    <xf numFmtId="164" fontId="3" fillId="4" borderId="22" xfId="0" applyNumberFormat="1" applyFont="1" applyFill="1" applyBorder="1" applyAlignment="1">
      <alignment vertical="center" wrapText="1"/>
    </xf>
    <xf numFmtId="0" fontId="3" fillId="4" borderId="23" xfId="0" applyFont="1" applyFill="1" applyBorder="1" applyAlignment="1">
      <alignment vertical="center" wrapText="1"/>
    </xf>
    <xf numFmtId="164" fontId="3" fillId="4" borderId="24" xfId="0" applyNumberFormat="1" applyFont="1" applyFill="1" applyBorder="1" applyAlignment="1">
      <alignment vertical="center" wrapText="1"/>
    </xf>
    <xf numFmtId="164" fontId="3" fillId="4" borderId="25" xfId="0" applyNumberFormat="1" applyFont="1" applyFill="1" applyBorder="1" applyAlignment="1">
      <alignment vertical="center" wrapText="1"/>
    </xf>
    <xf numFmtId="2" fontId="6" fillId="5" borderId="21" xfId="0" applyNumberFormat="1" applyFont="1" applyFill="1" applyBorder="1" applyAlignment="1">
      <alignment vertical="center" wrapText="1"/>
    </xf>
    <xf numFmtId="2" fontId="6" fillId="5" borderId="1" xfId="0" applyNumberFormat="1" applyFont="1" applyFill="1" applyBorder="1" applyAlignment="1">
      <alignment vertical="center" wrapText="1"/>
    </xf>
    <xf numFmtId="2" fontId="0" fillId="0" borderId="0" xfId="0" applyNumberFormat="1"/>
    <xf numFmtId="166" fontId="3" fillId="5" borderId="21" xfId="0" applyNumberFormat="1" applyFont="1" applyFill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2" fillId="0" borderId="17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5" fontId="0" fillId="0" borderId="0" xfId="0" applyNumberFormat="1" applyBorder="1" applyAlignment="1">
      <alignment horizontal="center"/>
    </xf>
    <xf numFmtId="0" fontId="2" fillId="0" borderId="16" xfId="0" applyFont="1" applyBorder="1" applyAlignment="1">
      <alignment horizontal="right"/>
    </xf>
    <xf numFmtId="5" fontId="0" fillId="0" borderId="1" xfId="0" applyNumberFormat="1" applyBorder="1" applyAlignment="1">
      <alignment horizontal="center"/>
    </xf>
    <xf numFmtId="5" fontId="0" fillId="0" borderId="2" xfId="0" applyNumberFormat="1" applyBorder="1" applyAlignment="1">
      <alignment horizontal="center"/>
    </xf>
    <xf numFmtId="5" fontId="0" fillId="0" borderId="17" xfId="0" applyNumberFormat="1" applyBorder="1" applyAlignment="1">
      <alignment horizontal="center"/>
    </xf>
    <xf numFmtId="5" fontId="0" fillId="0" borderId="5" xfId="0" applyNumberFormat="1" applyBorder="1" applyAlignment="1">
      <alignment horizontal="center"/>
    </xf>
    <xf numFmtId="166" fontId="3" fillId="2" borderId="21" xfId="0" applyNumberFormat="1" applyFont="1" applyFill="1" applyBorder="1" applyAlignment="1">
      <alignment vertical="center" wrapText="1"/>
    </xf>
    <xf numFmtId="166" fontId="3" fillId="5" borderId="23" xfId="0" applyNumberFormat="1" applyFont="1" applyFill="1" applyBorder="1" applyAlignment="1">
      <alignment vertical="center" wrapText="1"/>
    </xf>
    <xf numFmtId="166" fontId="3" fillId="5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5" borderId="24" xfId="0" applyNumberFormat="1" applyFont="1" applyFill="1" applyBorder="1" applyAlignment="1">
      <alignment vertical="center" wrapText="1"/>
    </xf>
    <xf numFmtId="1" fontId="0" fillId="0" borderId="17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7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5" fontId="0" fillId="0" borderId="1" xfId="0" applyNumberFormat="1" applyFont="1" applyBorder="1" applyAlignment="1">
      <alignment horizontal="center"/>
    </xf>
    <xf numFmtId="5" fontId="0" fillId="0" borderId="1" xfId="0" applyNumberFormat="1" applyFill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166" fontId="3" fillId="0" borderId="8" xfId="0" applyNumberFormat="1" applyFont="1" applyBorder="1" applyAlignment="1" applyProtection="1">
      <alignment horizontal="center"/>
      <protection hidden="1"/>
    </xf>
    <xf numFmtId="166" fontId="3" fillId="0" borderId="0" xfId="0" applyNumberFormat="1" applyFont="1" applyBorder="1" applyAlignment="1" applyProtection="1">
      <alignment horizontal="center"/>
      <protection hidden="1"/>
    </xf>
    <xf numFmtId="0" fontId="1" fillId="6" borderId="1" xfId="1" applyFill="1" applyBorder="1" applyAlignment="1" applyProtection="1">
      <alignment horizontal="center" vertical="center"/>
      <protection locked="0"/>
    </xf>
    <xf numFmtId="7" fontId="0" fillId="0" borderId="0" xfId="0" applyNumberFormat="1"/>
    <xf numFmtId="0" fontId="14" fillId="0" borderId="0" xfId="0" applyFont="1" applyBorder="1"/>
    <xf numFmtId="7" fontId="0" fillId="2" borderId="0" xfId="0" applyNumberFormat="1" applyFill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4" fillId="0" borderId="13" xfId="0" applyFont="1" applyBorder="1" applyAlignment="1" applyProtection="1">
      <alignment horizontal="center"/>
      <protection hidden="1"/>
    </xf>
    <xf numFmtId="0" fontId="4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hidden="1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11" fillId="4" borderId="20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5" borderId="18" xfId="0" applyFont="1" applyFill="1" applyBorder="1" applyAlignment="1">
      <alignment horizontal="center"/>
    </xf>
    <xf numFmtId="0" fontId="11" fillId="5" borderId="19" xfId="0" applyFont="1" applyFill="1" applyBorder="1" applyAlignment="1">
      <alignment horizontal="center"/>
    </xf>
    <xf numFmtId="0" fontId="11" fillId="5" borderId="20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2">
    <cellStyle name="Normal" xfId="0" builtinId="0"/>
    <cellStyle name="Normal 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O27"/>
  <sheetViews>
    <sheetView showGridLines="0" tabSelected="1" zoomScale="85" zoomScaleNormal="85" workbookViewId="0">
      <selection activeCell="G3" sqref="G3"/>
    </sheetView>
  </sheetViews>
  <sheetFormatPr defaultRowHeight="14.4" x14ac:dyDescent="0.3"/>
  <cols>
    <col min="1" max="1" width="4.88671875" customWidth="1"/>
    <col min="2" max="2" width="98.44140625" customWidth="1"/>
    <col min="3" max="3" width="14.88671875" customWidth="1"/>
    <col min="4" max="4" width="15.5546875" customWidth="1"/>
    <col min="5" max="6" width="13.6640625" customWidth="1"/>
    <col min="8" max="8" width="15.88671875" customWidth="1"/>
    <col min="9" max="9" width="15.6640625" customWidth="1"/>
    <col min="10" max="10" width="16.109375" customWidth="1"/>
    <col min="12" max="12" width="14.88671875" customWidth="1"/>
    <col min="13" max="13" width="14.6640625" customWidth="1"/>
    <col min="14" max="14" width="15.5546875" customWidth="1"/>
  </cols>
  <sheetData>
    <row r="2" spans="1:15" ht="15" thickBot="1" x14ac:dyDescent="0.35"/>
    <row r="3" spans="1:15" ht="18" thickBot="1" x14ac:dyDescent="0.35">
      <c r="B3" s="131" t="s">
        <v>826</v>
      </c>
      <c r="F3" s="7" t="s">
        <v>0</v>
      </c>
      <c r="G3" s="129"/>
    </row>
    <row r="7" spans="1:15" ht="15" thickBot="1" x14ac:dyDescent="0.35"/>
    <row r="8" spans="1:15" ht="21.6" thickBot="1" x14ac:dyDescent="0.45">
      <c r="B8" s="139" t="str">
        <f>IF(ISERROR(VLOOKUP(G3,Data!A7:C417,3,FALSE))," ",VLOOKUP(G3,Data!A7:C417,3,FALSE))</f>
        <v xml:space="preserve"> </v>
      </c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1"/>
    </row>
    <row r="9" spans="1:15" ht="21" x14ac:dyDescent="0.4">
      <c r="B9" s="11"/>
    </row>
    <row r="10" spans="1:15" ht="21" x14ac:dyDescent="0.4">
      <c r="B10" s="11"/>
    </row>
    <row r="12" spans="1:15" ht="17.399999999999999" x14ac:dyDescent="0.3">
      <c r="A12" s="10"/>
      <c r="C12" s="133" t="s">
        <v>2</v>
      </c>
      <c r="D12" s="134"/>
      <c r="E12" s="134"/>
      <c r="F12" s="135"/>
      <c r="H12" s="133" t="s">
        <v>1</v>
      </c>
      <c r="I12" s="134"/>
      <c r="J12" s="135"/>
      <c r="L12" s="136" t="s">
        <v>20</v>
      </c>
      <c r="M12" s="137"/>
      <c r="N12" s="138"/>
    </row>
    <row r="13" spans="1:15" s="39" customFormat="1" ht="45" x14ac:dyDescent="0.3">
      <c r="A13" s="36"/>
      <c r="B13" s="37"/>
      <c r="C13" s="38" t="s">
        <v>381</v>
      </c>
      <c r="D13" s="31" t="s">
        <v>382</v>
      </c>
      <c r="E13" s="31" t="s">
        <v>19</v>
      </c>
      <c r="F13" s="32" t="s">
        <v>6</v>
      </c>
      <c r="H13" s="38" t="s">
        <v>5</v>
      </c>
      <c r="I13" s="31" t="s">
        <v>19</v>
      </c>
      <c r="J13" s="32" t="s">
        <v>6</v>
      </c>
      <c r="L13" s="33" t="s">
        <v>5</v>
      </c>
      <c r="M13" s="34" t="s">
        <v>19</v>
      </c>
      <c r="N13" s="35" t="s">
        <v>6</v>
      </c>
    </row>
    <row r="14" spans="1:15" ht="17.399999999999999" x14ac:dyDescent="0.3">
      <c r="A14" s="12" t="s">
        <v>3</v>
      </c>
      <c r="B14" s="9" t="s">
        <v>4</v>
      </c>
      <c r="C14" s="127">
        <f>IF(ISERROR(VLOOKUP(G3,Data!A7:AF417,13,FALSE)),0,VLOOKUP(G3,Data!A7:AF417,13,FALSE))</f>
        <v>0</v>
      </c>
      <c r="D14" s="128">
        <f>IF(ISERROR(VLOOKUP(G3,Data!A7:AF417,14,FALSE)),0,VLOOKUP(G3,Data!A7:AF417,14,FALSE))</f>
        <v>0</v>
      </c>
      <c r="E14" s="17">
        <f>F14/12</f>
        <v>0</v>
      </c>
      <c r="F14" s="58">
        <f>(C14*1320)+(D14*935)</f>
        <v>0</v>
      </c>
      <c r="G14" s="6"/>
      <c r="H14" s="27">
        <f>IF(ISERROR(VLOOKUP(G3,Data!A7:AF417,4,FALSE)),0,VLOOKUP(G3,Data!A7:AF417,4,FALSE))</f>
        <v>0</v>
      </c>
      <c r="I14" s="17">
        <f>J14/12</f>
        <v>0</v>
      </c>
      <c r="J14" s="58">
        <f>H14*300</f>
        <v>0</v>
      </c>
      <c r="K14" s="6"/>
      <c r="L14" s="41">
        <f>IF(ISERROR(VLOOKUP(G3,Data!A7:AF417,24,FALSE)),0,VLOOKUP(G3,Data!A7:AF417,24,FALSE))</f>
        <v>0</v>
      </c>
      <c r="M14" s="57">
        <f>N14/12</f>
        <v>0</v>
      </c>
      <c r="N14" s="59">
        <f>L14*1900</f>
        <v>0</v>
      </c>
      <c r="O14" s="6"/>
    </row>
    <row r="15" spans="1:15" ht="15.6" x14ac:dyDescent="0.3">
      <c r="A15" s="10"/>
      <c r="B15" s="9"/>
      <c r="C15" s="13"/>
      <c r="D15" s="51"/>
      <c r="E15" s="19"/>
      <c r="F15" s="20"/>
      <c r="G15" s="6"/>
      <c r="H15" s="27"/>
      <c r="I15" s="17"/>
      <c r="J15" s="18"/>
      <c r="K15" s="6"/>
      <c r="L15" s="42"/>
      <c r="M15" s="43"/>
      <c r="N15" s="44"/>
      <c r="O15" s="6"/>
    </row>
    <row r="16" spans="1:15" ht="17.399999999999999" x14ac:dyDescent="0.3">
      <c r="A16" s="12" t="s">
        <v>7</v>
      </c>
      <c r="B16" s="9" t="s">
        <v>17</v>
      </c>
      <c r="C16" s="14"/>
      <c r="D16" s="52"/>
      <c r="E16" s="17">
        <f>E14</f>
        <v>0</v>
      </c>
      <c r="F16" s="18">
        <f>F14/4</f>
        <v>0</v>
      </c>
      <c r="G16" s="6"/>
      <c r="H16" s="27"/>
      <c r="I16" s="17">
        <f>I14</f>
        <v>0</v>
      </c>
      <c r="J16" s="18">
        <f>J14/4</f>
        <v>0</v>
      </c>
      <c r="K16" s="6"/>
      <c r="L16" s="42"/>
      <c r="M16" s="56">
        <f>M14</f>
        <v>0</v>
      </c>
      <c r="N16" s="55">
        <f>N14/4</f>
        <v>0</v>
      </c>
      <c r="O16" s="6"/>
    </row>
    <row r="17" spans="1:15" ht="15.6" x14ac:dyDescent="0.3">
      <c r="A17" s="10"/>
      <c r="B17" s="40"/>
      <c r="C17" s="15"/>
      <c r="D17" s="53"/>
      <c r="E17" s="21"/>
      <c r="F17" s="22"/>
      <c r="G17" s="6"/>
      <c r="H17" s="27"/>
      <c r="I17" s="17"/>
      <c r="J17" s="18"/>
      <c r="K17" s="6"/>
      <c r="L17" s="42"/>
      <c r="M17" s="43"/>
      <c r="N17" s="44"/>
      <c r="O17" s="6"/>
    </row>
    <row r="18" spans="1:15" ht="17.399999999999999" x14ac:dyDescent="0.3">
      <c r="A18" s="12" t="s">
        <v>8</v>
      </c>
      <c r="B18" s="9" t="s">
        <v>9</v>
      </c>
      <c r="C18" s="15"/>
      <c r="D18" s="53"/>
      <c r="E18" s="17" t="e">
        <f>F18/3</f>
        <v>#N/A</v>
      </c>
      <c r="F18" s="18" t="e">
        <f>VLOOKUP(G3,Data!A7:AF417,18,FALSE)</f>
        <v>#N/A</v>
      </c>
      <c r="G18" s="6"/>
      <c r="H18" s="27"/>
      <c r="I18" s="17" t="e">
        <f>J18/3</f>
        <v>#N/A</v>
      </c>
      <c r="J18" s="18" t="e">
        <f>VLOOKUP(G3,Data!A7:AF417,7,FALSE)</f>
        <v>#N/A</v>
      </c>
      <c r="K18" s="6"/>
      <c r="L18" s="42"/>
      <c r="M18" s="56">
        <f>N18/3</f>
        <v>0</v>
      </c>
      <c r="N18" s="55">
        <f>IF(ISERROR(VLOOKUP(G3,Data!A7:AF417,27,FALSE)),0,VLOOKUP(G3,Data!A7:AF417,27,FALSE))</f>
        <v>0</v>
      </c>
      <c r="O18" s="6"/>
    </row>
    <row r="19" spans="1:15" ht="15.6" x14ac:dyDescent="0.3">
      <c r="A19" s="10"/>
      <c r="B19" s="8"/>
      <c r="C19" s="15"/>
      <c r="D19" s="53"/>
      <c r="E19" s="17"/>
      <c r="F19" s="22"/>
      <c r="G19" s="6"/>
      <c r="H19" s="27"/>
      <c r="I19" s="17"/>
      <c r="J19" s="18"/>
      <c r="K19" s="6"/>
      <c r="L19" s="42"/>
      <c r="M19" s="43"/>
      <c r="N19" s="44"/>
      <c r="O19" s="6"/>
    </row>
    <row r="20" spans="1:15" ht="17.399999999999999" x14ac:dyDescent="0.3">
      <c r="A20" s="12" t="s">
        <v>10</v>
      </c>
      <c r="B20" s="9" t="s">
        <v>15</v>
      </c>
      <c r="C20" s="13"/>
      <c r="D20" s="51"/>
      <c r="E20" s="16"/>
      <c r="F20" s="18" t="e">
        <f>F16-F18</f>
        <v>#N/A</v>
      </c>
      <c r="G20" s="6"/>
      <c r="H20" s="27"/>
      <c r="I20" s="17"/>
      <c r="J20" s="18" t="e">
        <f>J16-J18</f>
        <v>#N/A</v>
      </c>
      <c r="K20" s="6" t="e">
        <f>IF(J20=(J16-J18)," ","error")</f>
        <v>#N/A</v>
      </c>
      <c r="L20" s="45"/>
      <c r="M20" s="43"/>
      <c r="N20" s="55">
        <f>N16-N18</f>
        <v>0</v>
      </c>
      <c r="O20" s="6"/>
    </row>
    <row r="21" spans="1:15" ht="15.6" x14ac:dyDescent="0.3">
      <c r="A21" s="10"/>
      <c r="B21" s="9"/>
      <c r="C21" s="13"/>
      <c r="D21" s="51"/>
      <c r="E21" s="21"/>
      <c r="F21" s="22"/>
      <c r="G21" s="6"/>
      <c r="H21" s="27"/>
      <c r="I21" s="17"/>
      <c r="J21" s="18"/>
      <c r="K21" s="6"/>
      <c r="L21" s="45"/>
      <c r="M21" s="43"/>
      <c r="N21" s="44"/>
      <c r="O21" s="6"/>
    </row>
    <row r="22" spans="1:15" ht="17.399999999999999" x14ac:dyDescent="0.3">
      <c r="A22" s="12" t="s">
        <v>11</v>
      </c>
      <c r="B22" s="9" t="s">
        <v>12</v>
      </c>
      <c r="C22" s="14"/>
      <c r="D22" s="52"/>
      <c r="E22" s="16"/>
      <c r="F22" s="18" t="e">
        <f>E14+F20</f>
        <v>#N/A</v>
      </c>
      <c r="G22" s="6"/>
      <c r="H22" s="27"/>
      <c r="I22" s="17"/>
      <c r="J22" s="18" t="e">
        <f>I14+J20</f>
        <v>#N/A</v>
      </c>
      <c r="K22" s="6"/>
      <c r="L22" s="45"/>
      <c r="M22" s="43"/>
      <c r="N22" s="55">
        <f>M14+N20</f>
        <v>0</v>
      </c>
      <c r="O22" s="6"/>
    </row>
    <row r="23" spans="1:15" ht="17.399999999999999" x14ac:dyDescent="0.3">
      <c r="A23" s="12"/>
      <c r="B23" s="9"/>
      <c r="C23" s="15"/>
      <c r="D23" s="53"/>
      <c r="E23" s="21"/>
      <c r="F23" s="22"/>
      <c r="G23" s="6"/>
      <c r="H23" s="27"/>
      <c r="I23" s="17"/>
      <c r="J23" s="18"/>
      <c r="K23" s="6"/>
      <c r="L23" s="45"/>
      <c r="M23" s="43"/>
      <c r="N23" s="44"/>
      <c r="O23" s="6"/>
    </row>
    <row r="24" spans="1:15" ht="17.399999999999999" x14ac:dyDescent="0.3">
      <c r="A24" s="12" t="s">
        <v>13</v>
      </c>
      <c r="B24" s="9" t="s">
        <v>18</v>
      </c>
      <c r="C24" s="15"/>
      <c r="D24" s="53"/>
      <c r="E24" s="17">
        <f>E14</f>
        <v>0</v>
      </c>
      <c r="F24" s="18" t="e">
        <f>F14-F18-F22</f>
        <v>#N/A</v>
      </c>
      <c r="G24" s="6"/>
      <c r="H24" s="27"/>
      <c r="I24" s="17">
        <f>I14</f>
        <v>0</v>
      </c>
      <c r="J24" s="18">
        <f>I14*8</f>
        <v>0</v>
      </c>
      <c r="K24" s="6"/>
      <c r="L24" s="45"/>
      <c r="M24" s="56">
        <f>M14</f>
        <v>0</v>
      </c>
      <c r="N24" s="55">
        <f>M14*8</f>
        <v>0</v>
      </c>
      <c r="O24" s="6"/>
    </row>
    <row r="25" spans="1:15" ht="15.6" x14ac:dyDescent="0.3">
      <c r="A25" s="10"/>
      <c r="B25" s="40"/>
      <c r="C25" s="15"/>
      <c r="D25" s="53"/>
      <c r="E25" s="23"/>
      <c r="F25" s="24"/>
      <c r="G25" s="6"/>
      <c r="H25" s="27"/>
      <c r="I25" s="17"/>
      <c r="J25" s="18"/>
      <c r="K25" s="6"/>
      <c r="L25" s="45"/>
      <c r="M25" s="43"/>
      <c r="N25" s="44"/>
      <c r="O25" s="6"/>
    </row>
    <row r="26" spans="1:15" ht="17.399999999999999" x14ac:dyDescent="0.3">
      <c r="A26" s="12" t="s">
        <v>14</v>
      </c>
      <c r="B26" s="9" t="s">
        <v>16</v>
      </c>
      <c r="C26" s="25"/>
      <c r="D26" s="54"/>
      <c r="E26" s="26"/>
      <c r="F26" s="58" t="e">
        <f>F18+F22+F24</f>
        <v>#N/A</v>
      </c>
      <c r="G26" s="6"/>
      <c r="H26" s="28"/>
      <c r="I26" s="29"/>
      <c r="J26" s="58" t="e">
        <f>J18+J22+J24</f>
        <v>#N/A</v>
      </c>
      <c r="K26" s="6"/>
      <c r="L26" s="46"/>
      <c r="M26" s="47"/>
      <c r="N26" s="60">
        <f>N22+N24</f>
        <v>0</v>
      </c>
      <c r="O26" s="6"/>
    </row>
    <row r="27" spans="1:15" x14ac:dyDescent="0.3">
      <c r="A27" s="10"/>
      <c r="B27" s="10"/>
      <c r="C27" s="142" t="s">
        <v>388</v>
      </c>
      <c r="D27" s="143"/>
      <c r="E27" s="143"/>
      <c r="F27" s="143"/>
      <c r="H27" s="142" t="s">
        <v>389</v>
      </c>
      <c r="I27" s="142"/>
      <c r="J27" s="142"/>
      <c r="L27" s="142" t="s">
        <v>390</v>
      </c>
      <c r="M27" s="142"/>
      <c r="N27" s="142"/>
    </row>
  </sheetData>
  <sheetProtection password="FF6B" sheet="1" objects="1" scenarios="1"/>
  <mergeCells count="7">
    <mergeCell ref="C12:F12"/>
    <mergeCell ref="H12:J12"/>
    <mergeCell ref="L12:N12"/>
    <mergeCell ref="B8:N8"/>
    <mergeCell ref="C27:F27"/>
    <mergeCell ref="H27:J27"/>
    <mergeCell ref="L27:N27"/>
  </mergeCells>
  <pageMargins left="0.7" right="0.7" top="0.75" bottom="0.75" header="0.3" footer="0.3"/>
  <pageSetup paperSize="9" scale="4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Data!$A$7:$A$417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F417"/>
  <sheetViews>
    <sheetView workbookViewId="0">
      <selection activeCell="C7" sqref="C7"/>
    </sheetView>
  </sheetViews>
  <sheetFormatPr defaultRowHeight="15.6" x14ac:dyDescent="0.3"/>
  <cols>
    <col min="1" max="1" width="9.109375" style="4"/>
    <col min="2" max="2" width="10.33203125" style="4" bestFit="1" customWidth="1"/>
    <col min="3" max="3" width="52" bestFit="1" customWidth="1"/>
    <col min="4" max="4" width="13" customWidth="1"/>
    <col min="5" max="5" width="16.6640625" style="2" customWidth="1"/>
    <col min="6" max="6" width="12" style="2" customWidth="1"/>
    <col min="7" max="7" width="19.6640625" style="2" customWidth="1"/>
    <col min="8" max="8" width="14.33203125" style="2" customWidth="1"/>
    <col min="9" max="9" width="14.6640625" style="2" customWidth="1"/>
    <col min="10" max="10" width="12.88671875" style="2" customWidth="1"/>
    <col min="11" max="11" width="19.6640625" style="2" customWidth="1"/>
    <col min="12" max="12" width="12.88671875" style="2" customWidth="1"/>
    <col min="13" max="13" width="12.88671875" style="96" customWidth="1"/>
    <col min="14" max="14" width="16.6640625" style="96" customWidth="1"/>
    <col min="15" max="15" width="17.6640625" customWidth="1"/>
    <col min="16" max="16" width="14.109375" style="2" bestFit="1" customWidth="1"/>
    <col min="17" max="17" width="12.88671875" style="2" customWidth="1"/>
    <col min="18" max="18" width="14.44140625" style="2" customWidth="1"/>
    <col min="19" max="19" width="17.44140625" style="2" customWidth="1"/>
    <col min="20" max="20" width="16.33203125" style="2" customWidth="1"/>
    <col min="21" max="21" width="14" style="2" customWidth="1"/>
    <col min="22" max="22" width="20.44140625" style="2" customWidth="1"/>
    <col min="23" max="23" width="14.109375" style="2" bestFit="1" customWidth="1"/>
    <col min="24" max="24" width="13.88671875" customWidth="1"/>
    <col min="25" max="25" width="12.5546875" style="2" customWidth="1"/>
    <col min="26" max="26" width="13" style="2" customWidth="1"/>
    <col min="27" max="27" width="15.33203125" style="2" customWidth="1"/>
    <col min="28" max="28" width="14.44140625" style="2" customWidth="1"/>
    <col min="29" max="29" width="16" style="2" customWidth="1"/>
    <col min="30" max="30" width="12.5546875" style="2" customWidth="1"/>
    <col min="31" max="31" width="19.6640625" style="2" customWidth="1"/>
    <col min="32" max="32" width="16" style="2" customWidth="1"/>
  </cols>
  <sheetData>
    <row r="1" spans="1:32" x14ac:dyDescent="0.3">
      <c r="A1" s="126">
        <v>1</v>
      </c>
      <c r="B1" s="126">
        <v>2</v>
      </c>
      <c r="C1" s="126">
        <v>3</v>
      </c>
      <c r="D1" s="126">
        <v>4</v>
      </c>
      <c r="E1" s="126">
        <v>5</v>
      </c>
      <c r="F1" s="126">
        <v>6</v>
      </c>
      <c r="G1" s="126">
        <v>7</v>
      </c>
      <c r="H1" s="126">
        <v>8</v>
      </c>
      <c r="I1" s="126">
        <v>9</v>
      </c>
      <c r="J1" s="126">
        <v>10</v>
      </c>
      <c r="K1" s="126">
        <v>11</v>
      </c>
      <c r="L1" s="126">
        <v>12</v>
      </c>
      <c r="M1" s="126">
        <v>13</v>
      </c>
      <c r="N1" s="126">
        <v>14</v>
      </c>
      <c r="O1" s="126">
        <v>15</v>
      </c>
      <c r="P1" s="126">
        <v>16</v>
      </c>
      <c r="Q1" s="126">
        <v>17</v>
      </c>
      <c r="R1" s="126">
        <v>18</v>
      </c>
      <c r="S1" s="126">
        <v>19</v>
      </c>
      <c r="T1" s="126">
        <v>20</v>
      </c>
      <c r="U1" s="126">
        <v>21</v>
      </c>
      <c r="V1" s="126">
        <v>22</v>
      </c>
      <c r="W1" s="126">
        <v>23</v>
      </c>
      <c r="X1" s="126">
        <v>24</v>
      </c>
      <c r="Y1" s="126">
        <v>25</v>
      </c>
      <c r="Z1" s="126">
        <v>26</v>
      </c>
      <c r="AA1" s="126">
        <v>27</v>
      </c>
      <c r="AB1" s="126">
        <v>28</v>
      </c>
      <c r="AC1" s="126">
        <v>29</v>
      </c>
      <c r="AD1" s="126">
        <v>30</v>
      </c>
      <c r="AE1" s="126">
        <v>31</v>
      </c>
      <c r="AF1" s="126">
        <v>32</v>
      </c>
    </row>
    <row r="2" spans="1:32" x14ac:dyDescent="0.3">
      <c r="A2" s="151"/>
      <c r="B2" s="152"/>
      <c r="C2" s="100" t="s">
        <v>387</v>
      </c>
      <c r="D2" s="3">
        <v>2</v>
      </c>
      <c r="E2" s="104">
        <v>600</v>
      </c>
      <c r="F2" s="105">
        <v>150</v>
      </c>
      <c r="G2" s="5"/>
      <c r="H2" s="5"/>
      <c r="I2" s="5"/>
      <c r="J2" s="5"/>
      <c r="K2" s="5"/>
      <c r="L2" s="5"/>
      <c r="M2" s="3">
        <v>39</v>
      </c>
      <c r="N2" s="3">
        <v>116</v>
      </c>
      <c r="O2" s="3">
        <v>155</v>
      </c>
      <c r="P2" s="116">
        <v>-600</v>
      </c>
      <c r="Q2" s="119">
        <v>-150</v>
      </c>
      <c r="R2" s="5"/>
      <c r="S2" s="5"/>
      <c r="T2" s="5"/>
      <c r="U2" s="5"/>
      <c r="V2" s="5"/>
      <c r="W2" s="5"/>
      <c r="X2" s="121">
        <v>0</v>
      </c>
      <c r="Y2" s="122">
        <v>0</v>
      </c>
      <c r="Z2" s="122">
        <v>0</v>
      </c>
      <c r="AA2" s="5"/>
      <c r="AB2" s="5"/>
      <c r="AC2" s="5"/>
      <c r="AD2" s="5"/>
      <c r="AE2" s="5"/>
      <c r="AF2" s="5"/>
    </row>
    <row r="3" spans="1:32" ht="15.75" customHeight="1" x14ac:dyDescent="0.3">
      <c r="A3" s="153"/>
      <c r="B3" s="154"/>
      <c r="C3" s="103" t="s">
        <v>385</v>
      </c>
      <c r="D3" s="3">
        <v>947</v>
      </c>
      <c r="E3" s="104">
        <v>284100</v>
      </c>
      <c r="F3" s="102">
        <v>71025</v>
      </c>
      <c r="G3" s="48"/>
      <c r="H3" s="48"/>
      <c r="I3" s="48"/>
      <c r="J3" s="48"/>
      <c r="K3" s="48"/>
      <c r="L3" s="48"/>
      <c r="M3" s="115">
        <v>18558</v>
      </c>
      <c r="N3" s="114">
        <v>5726</v>
      </c>
      <c r="O3" s="115">
        <v>24284</v>
      </c>
      <c r="P3" s="104">
        <v>29689830</v>
      </c>
      <c r="Q3" s="118">
        <v>7422457.5</v>
      </c>
      <c r="R3" s="48"/>
      <c r="S3" s="48"/>
      <c r="T3" s="48"/>
      <c r="U3" s="48"/>
      <c r="V3" s="48"/>
      <c r="W3" s="48"/>
      <c r="X3" s="121">
        <v>541</v>
      </c>
      <c r="Y3" s="123">
        <v>1027900</v>
      </c>
      <c r="Z3" s="123">
        <v>256975</v>
      </c>
      <c r="AA3" s="120"/>
      <c r="AB3" s="120"/>
      <c r="AC3" s="120"/>
      <c r="AD3" s="120"/>
      <c r="AE3" s="120"/>
      <c r="AF3" s="120"/>
    </row>
    <row r="4" spans="1:32" ht="16.5" customHeight="1" thickBot="1" x14ac:dyDescent="0.35">
      <c r="A4" s="155"/>
      <c r="B4" s="156"/>
      <c r="C4" s="101" t="s">
        <v>6</v>
      </c>
      <c r="D4" s="72">
        <v>945</v>
      </c>
      <c r="E4" s="106">
        <v>283500</v>
      </c>
      <c r="F4" s="107">
        <v>70875</v>
      </c>
      <c r="G4" s="106">
        <v>70844</v>
      </c>
      <c r="H4" s="106">
        <v>31</v>
      </c>
      <c r="I4" s="106">
        <v>23625</v>
      </c>
      <c r="J4" s="106">
        <v>23656</v>
      </c>
      <c r="K4" s="106">
        <v>189000</v>
      </c>
      <c r="L4" s="106">
        <v>283500</v>
      </c>
      <c r="M4" s="113">
        <v>18519</v>
      </c>
      <c r="N4" s="113">
        <v>5610</v>
      </c>
      <c r="O4" s="113">
        <v>24129</v>
      </c>
      <c r="P4" s="124">
        <v>29690430</v>
      </c>
      <c r="Q4" s="125">
        <v>7422607.5</v>
      </c>
      <c r="R4" s="125">
        <v>7246953</v>
      </c>
      <c r="S4" s="125">
        <v>175654.5</v>
      </c>
      <c r="T4" s="125">
        <v>2474202.5000000014</v>
      </c>
      <c r="U4" s="125">
        <v>2649857.0000000009</v>
      </c>
      <c r="V4" s="125">
        <v>19793620.000000011</v>
      </c>
      <c r="W4" s="125">
        <v>29690430</v>
      </c>
      <c r="X4" s="115">
        <v>541</v>
      </c>
      <c r="Y4" s="117">
        <v>1027900</v>
      </c>
      <c r="Z4" s="117">
        <v>256975</v>
      </c>
      <c r="AA4" s="116">
        <v>0</v>
      </c>
      <c r="AB4" s="117">
        <v>256975</v>
      </c>
      <c r="AC4" s="116">
        <v>85658.333333333256</v>
      </c>
      <c r="AD4" s="116">
        <v>342633.33333333302</v>
      </c>
      <c r="AE4" s="116">
        <v>685266.66666666605</v>
      </c>
      <c r="AF4" s="116">
        <v>1027900</v>
      </c>
    </row>
    <row r="5" spans="1:32" ht="21" x14ac:dyDescent="0.4">
      <c r="A5" s="149" t="s">
        <v>391</v>
      </c>
      <c r="B5" s="149" t="s">
        <v>386</v>
      </c>
      <c r="C5" s="147" t="s">
        <v>392</v>
      </c>
      <c r="D5" s="160" t="s">
        <v>1</v>
      </c>
      <c r="E5" s="161"/>
      <c r="F5" s="161"/>
      <c r="G5" s="161"/>
      <c r="H5" s="161"/>
      <c r="I5" s="161"/>
      <c r="J5" s="161"/>
      <c r="K5" s="161"/>
      <c r="L5" s="162"/>
      <c r="M5" s="157" t="s">
        <v>2</v>
      </c>
      <c r="N5" s="158"/>
      <c r="O5" s="158"/>
      <c r="P5" s="158"/>
      <c r="Q5" s="158"/>
      <c r="R5" s="158"/>
      <c r="S5" s="158"/>
      <c r="T5" s="158"/>
      <c r="U5" s="158"/>
      <c r="V5" s="158"/>
      <c r="W5" s="159"/>
      <c r="X5" s="144" t="s">
        <v>20</v>
      </c>
      <c r="Y5" s="145"/>
      <c r="Z5" s="145"/>
      <c r="AA5" s="145"/>
      <c r="AB5" s="145"/>
      <c r="AC5" s="145"/>
      <c r="AD5" s="145"/>
      <c r="AE5" s="145"/>
      <c r="AF5" s="146"/>
    </row>
    <row r="6" spans="1:32" s="1" customFormat="1" ht="62.4" x14ac:dyDescent="0.3">
      <c r="A6" s="150"/>
      <c r="B6" s="150"/>
      <c r="C6" s="148"/>
      <c r="D6" s="73" t="s">
        <v>393</v>
      </c>
      <c r="E6" s="61" t="s">
        <v>394</v>
      </c>
      <c r="F6" s="61" t="s">
        <v>395</v>
      </c>
      <c r="G6" s="61" t="s">
        <v>396</v>
      </c>
      <c r="H6" s="61" t="s">
        <v>397</v>
      </c>
      <c r="I6" s="61" t="s">
        <v>398</v>
      </c>
      <c r="J6" s="61" t="s">
        <v>399</v>
      </c>
      <c r="K6" s="61" t="s">
        <v>400</v>
      </c>
      <c r="L6" s="74" t="s">
        <v>401</v>
      </c>
      <c r="M6" s="94" t="s">
        <v>383</v>
      </c>
      <c r="N6" s="95" t="s">
        <v>384</v>
      </c>
      <c r="O6" s="63" t="s">
        <v>402</v>
      </c>
      <c r="P6" s="64" t="s">
        <v>403</v>
      </c>
      <c r="Q6" s="64" t="s">
        <v>395</v>
      </c>
      <c r="R6" s="64" t="s">
        <v>404</v>
      </c>
      <c r="S6" s="64" t="s">
        <v>397</v>
      </c>
      <c r="T6" s="64" t="s">
        <v>398</v>
      </c>
      <c r="U6" s="64" t="s">
        <v>399</v>
      </c>
      <c r="V6" s="64" t="s">
        <v>400</v>
      </c>
      <c r="W6" s="82" t="s">
        <v>401</v>
      </c>
      <c r="X6" s="87" t="s">
        <v>405</v>
      </c>
      <c r="Y6" s="67" t="s">
        <v>406</v>
      </c>
      <c r="Z6" s="67" t="s">
        <v>395</v>
      </c>
      <c r="AA6" s="67" t="s">
        <v>404</v>
      </c>
      <c r="AB6" s="67" t="s">
        <v>397</v>
      </c>
      <c r="AC6" s="67" t="s">
        <v>398</v>
      </c>
      <c r="AD6" s="67" t="s">
        <v>407</v>
      </c>
      <c r="AE6" s="67" t="s">
        <v>400</v>
      </c>
      <c r="AF6" s="88" t="s">
        <v>401</v>
      </c>
    </row>
    <row r="7" spans="1:32" ht="15" x14ac:dyDescent="0.3">
      <c r="A7" s="30">
        <v>1106</v>
      </c>
      <c r="B7" s="98">
        <v>8861106</v>
      </c>
      <c r="C7" s="70" t="s">
        <v>408</v>
      </c>
      <c r="D7" s="75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76">
        <v>0</v>
      </c>
      <c r="M7" s="97">
        <v>0</v>
      </c>
      <c r="N7" s="110">
        <v>7</v>
      </c>
      <c r="O7" s="110">
        <v>7</v>
      </c>
      <c r="P7" s="66">
        <v>6545</v>
      </c>
      <c r="Q7" s="66">
        <v>1636.25</v>
      </c>
      <c r="R7" s="66">
        <v>0</v>
      </c>
      <c r="S7" s="66">
        <v>1636.25</v>
      </c>
      <c r="T7" s="66">
        <v>545.41666666666663</v>
      </c>
      <c r="U7" s="66">
        <v>2181.6666666666665</v>
      </c>
      <c r="V7" s="66">
        <v>4363.3333333333339</v>
      </c>
      <c r="W7" s="83">
        <v>6545</v>
      </c>
      <c r="X7" s="89">
        <v>0</v>
      </c>
      <c r="Y7" s="68">
        <v>0</v>
      </c>
      <c r="Z7" s="68">
        <v>0</v>
      </c>
      <c r="AA7" s="68">
        <v>0</v>
      </c>
      <c r="AB7" s="68">
        <v>0</v>
      </c>
      <c r="AC7" s="68">
        <v>0</v>
      </c>
      <c r="AD7" s="68">
        <v>0</v>
      </c>
      <c r="AE7" s="68">
        <v>0</v>
      </c>
      <c r="AF7" s="90">
        <v>0</v>
      </c>
    </row>
    <row r="8" spans="1:32" ht="15" x14ac:dyDescent="0.3">
      <c r="A8" s="30">
        <v>1116</v>
      </c>
      <c r="B8" s="98">
        <v>8861116</v>
      </c>
      <c r="C8" s="70" t="s">
        <v>409</v>
      </c>
      <c r="D8" s="75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76">
        <v>0</v>
      </c>
      <c r="M8" s="97">
        <v>0</v>
      </c>
      <c r="N8" s="110">
        <v>18.5</v>
      </c>
      <c r="O8" s="65">
        <v>18.5</v>
      </c>
      <c r="P8" s="66">
        <v>17297.5</v>
      </c>
      <c r="Q8" s="66">
        <v>4324.375</v>
      </c>
      <c r="R8" s="66">
        <v>0</v>
      </c>
      <c r="S8" s="66">
        <v>4324.375</v>
      </c>
      <c r="T8" s="66">
        <v>1441.4583333333333</v>
      </c>
      <c r="U8" s="66">
        <v>5765.833333333333</v>
      </c>
      <c r="V8" s="66">
        <v>11531.666666666668</v>
      </c>
      <c r="W8" s="83">
        <v>17297.5</v>
      </c>
      <c r="X8" s="89">
        <v>0</v>
      </c>
      <c r="Y8" s="68">
        <v>0</v>
      </c>
      <c r="Z8" s="68">
        <v>0</v>
      </c>
      <c r="AA8" s="68">
        <v>0</v>
      </c>
      <c r="AB8" s="68">
        <v>0</v>
      </c>
      <c r="AC8" s="68">
        <v>0</v>
      </c>
      <c r="AD8" s="68">
        <v>0</v>
      </c>
      <c r="AE8" s="68">
        <v>0</v>
      </c>
      <c r="AF8" s="90">
        <v>0</v>
      </c>
    </row>
    <row r="9" spans="1:32" ht="15" x14ac:dyDescent="0.3">
      <c r="A9" s="30">
        <v>1119</v>
      </c>
      <c r="B9" s="98">
        <v>8861119</v>
      </c>
      <c r="C9" s="70" t="s">
        <v>410</v>
      </c>
      <c r="D9" s="75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76">
        <v>0</v>
      </c>
      <c r="M9" s="97">
        <v>0</v>
      </c>
      <c r="N9" s="110">
        <v>1</v>
      </c>
      <c r="O9" s="65">
        <v>1</v>
      </c>
      <c r="P9" s="66">
        <v>935</v>
      </c>
      <c r="Q9" s="66">
        <v>233.75</v>
      </c>
      <c r="R9" s="66">
        <v>0</v>
      </c>
      <c r="S9" s="66">
        <v>233.75</v>
      </c>
      <c r="T9" s="66">
        <v>77.916666666666671</v>
      </c>
      <c r="U9" s="66">
        <v>311.66666666666669</v>
      </c>
      <c r="V9" s="66">
        <v>623.33333333333326</v>
      </c>
      <c r="W9" s="83">
        <v>935</v>
      </c>
      <c r="X9" s="89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90">
        <v>0</v>
      </c>
    </row>
    <row r="10" spans="1:32" ht="15" x14ac:dyDescent="0.3">
      <c r="A10" s="30">
        <v>1120</v>
      </c>
      <c r="B10" s="98">
        <v>8861120</v>
      </c>
      <c r="C10" s="70" t="s">
        <v>411</v>
      </c>
      <c r="D10" s="75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76">
        <v>0</v>
      </c>
      <c r="M10" s="97">
        <v>0</v>
      </c>
      <c r="N10" s="110">
        <v>0</v>
      </c>
      <c r="O10" s="65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83">
        <v>0</v>
      </c>
      <c r="X10" s="89">
        <v>0</v>
      </c>
      <c r="Y10" s="68">
        <v>0</v>
      </c>
      <c r="Z10" s="68">
        <v>0</v>
      </c>
      <c r="AA10" s="68">
        <v>0</v>
      </c>
      <c r="AB10" s="68">
        <v>0</v>
      </c>
      <c r="AC10" s="68">
        <v>0</v>
      </c>
      <c r="AD10" s="68">
        <v>0</v>
      </c>
      <c r="AE10" s="68">
        <v>0</v>
      </c>
      <c r="AF10" s="90">
        <v>0</v>
      </c>
    </row>
    <row r="11" spans="1:32" ht="15" x14ac:dyDescent="0.3">
      <c r="A11" s="30">
        <v>1121</v>
      </c>
      <c r="B11" s="98">
        <v>8861121</v>
      </c>
      <c r="C11" s="70" t="s">
        <v>412</v>
      </c>
      <c r="D11" s="75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76">
        <v>0</v>
      </c>
      <c r="M11" s="97">
        <v>0</v>
      </c>
      <c r="N11" s="110">
        <v>6</v>
      </c>
      <c r="O11" s="65">
        <v>6</v>
      </c>
      <c r="P11" s="66">
        <v>5610</v>
      </c>
      <c r="Q11" s="66">
        <v>1402.5</v>
      </c>
      <c r="R11" s="66">
        <v>0</v>
      </c>
      <c r="S11" s="66">
        <v>1402.5</v>
      </c>
      <c r="T11" s="66">
        <v>467.5</v>
      </c>
      <c r="U11" s="66">
        <v>1870</v>
      </c>
      <c r="V11" s="66">
        <v>3740</v>
      </c>
      <c r="W11" s="83">
        <v>5610</v>
      </c>
      <c r="X11" s="89">
        <v>0</v>
      </c>
      <c r="Y11" s="68">
        <v>0</v>
      </c>
      <c r="Z11" s="68">
        <v>0</v>
      </c>
      <c r="AA11" s="68">
        <v>0</v>
      </c>
      <c r="AB11" s="68">
        <v>0</v>
      </c>
      <c r="AC11" s="68">
        <v>0</v>
      </c>
      <c r="AD11" s="68">
        <v>0</v>
      </c>
      <c r="AE11" s="68">
        <v>0</v>
      </c>
      <c r="AF11" s="90">
        <v>0</v>
      </c>
    </row>
    <row r="12" spans="1:32" ht="15" x14ac:dyDescent="0.3">
      <c r="A12" s="30">
        <v>1123</v>
      </c>
      <c r="B12" s="98">
        <v>8861123</v>
      </c>
      <c r="C12" s="70" t="s">
        <v>413</v>
      </c>
      <c r="D12" s="75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76">
        <v>0</v>
      </c>
      <c r="M12" s="97">
        <v>0</v>
      </c>
      <c r="N12" s="110">
        <v>0</v>
      </c>
      <c r="O12" s="65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83">
        <v>0</v>
      </c>
      <c r="X12" s="89">
        <v>0</v>
      </c>
      <c r="Y12" s="68">
        <v>0</v>
      </c>
      <c r="Z12" s="68">
        <v>0</v>
      </c>
      <c r="AA12" s="68">
        <v>0</v>
      </c>
      <c r="AB12" s="68">
        <v>0</v>
      </c>
      <c r="AC12" s="68">
        <v>0</v>
      </c>
      <c r="AD12" s="68">
        <v>0</v>
      </c>
      <c r="AE12" s="68">
        <v>0</v>
      </c>
      <c r="AF12" s="90">
        <v>0</v>
      </c>
    </row>
    <row r="13" spans="1:32" ht="15" x14ac:dyDescent="0.3">
      <c r="A13" s="30">
        <v>1124</v>
      </c>
      <c r="B13" s="98">
        <v>8861124</v>
      </c>
      <c r="C13" s="70" t="s">
        <v>414</v>
      </c>
      <c r="D13" s="75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76">
        <v>0</v>
      </c>
      <c r="M13" s="97">
        <v>0</v>
      </c>
      <c r="N13" s="110">
        <v>4</v>
      </c>
      <c r="O13" s="65">
        <v>4</v>
      </c>
      <c r="P13" s="66">
        <v>3740</v>
      </c>
      <c r="Q13" s="66">
        <v>935</v>
      </c>
      <c r="R13" s="66">
        <v>0</v>
      </c>
      <c r="S13" s="66">
        <v>935</v>
      </c>
      <c r="T13" s="66">
        <v>311.66666666666669</v>
      </c>
      <c r="U13" s="66">
        <v>1246.6666666666667</v>
      </c>
      <c r="V13" s="66">
        <v>2493.333333333333</v>
      </c>
      <c r="W13" s="83">
        <v>3740</v>
      </c>
      <c r="X13" s="89">
        <v>0</v>
      </c>
      <c r="Y13" s="68">
        <v>0</v>
      </c>
      <c r="Z13" s="68">
        <v>0</v>
      </c>
      <c r="AA13" s="68">
        <v>0</v>
      </c>
      <c r="AB13" s="68">
        <v>0</v>
      </c>
      <c r="AC13" s="68">
        <v>0</v>
      </c>
      <c r="AD13" s="68">
        <v>0</v>
      </c>
      <c r="AE13" s="68">
        <v>0</v>
      </c>
      <c r="AF13" s="90">
        <v>0</v>
      </c>
    </row>
    <row r="14" spans="1:32" ht="15" x14ac:dyDescent="0.3">
      <c r="A14" s="30">
        <v>1127</v>
      </c>
      <c r="B14" s="98">
        <v>8861127</v>
      </c>
      <c r="C14" s="70" t="s">
        <v>415</v>
      </c>
      <c r="D14" s="75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76">
        <v>0</v>
      </c>
      <c r="M14" s="97">
        <v>0</v>
      </c>
      <c r="N14" s="110">
        <v>3</v>
      </c>
      <c r="O14" s="65">
        <v>3</v>
      </c>
      <c r="P14" s="66">
        <v>2805</v>
      </c>
      <c r="Q14" s="66">
        <v>701.25</v>
      </c>
      <c r="R14" s="66">
        <v>0</v>
      </c>
      <c r="S14" s="66">
        <v>701.25</v>
      </c>
      <c r="T14" s="66">
        <v>233.75</v>
      </c>
      <c r="U14" s="66">
        <v>935</v>
      </c>
      <c r="V14" s="66">
        <v>1870</v>
      </c>
      <c r="W14" s="83">
        <v>2805</v>
      </c>
      <c r="X14" s="89">
        <v>0</v>
      </c>
      <c r="Y14" s="68">
        <v>0</v>
      </c>
      <c r="Z14" s="68">
        <v>0</v>
      </c>
      <c r="AA14" s="68">
        <v>0</v>
      </c>
      <c r="AB14" s="68">
        <v>0</v>
      </c>
      <c r="AC14" s="68">
        <v>0</v>
      </c>
      <c r="AD14" s="68">
        <v>0</v>
      </c>
      <c r="AE14" s="68">
        <v>0</v>
      </c>
      <c r="AF14" s="90">
        <v>0</v>
      </c>
    </row>
    <row r="15" spans="1:32" ht="15" x14ac:dyDescent="0.3">
      <c r="A15" s="30">
        <v>1128</v>
      </c>
      <c r="B15" s="98">
        <v>8861128</v>
      </c>
      <c r="C15" s="70" t="s">
        <v>416</v>
      </c>
      <c r="D15" s="75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76">
        <v>0</v>
      </c>
      <c r="M15" s="97">
        <v>0</v>
      </c>
      <c r="N15" s="110">
        <v>24</v>
      </c>
      <c r="O15" s="65">
        <v>24</v>
      </c>
      <c r="P15" s="66">
        <v>22440</v>
      </c>
      <c r="Q15" s="66">
        <v>5610</v>
      </c>
      <c r="R15" s="66">
        <v>0</v>
      </c>
      <c r="S15" s="66">
        <v>5610</v>
      </c>
      <c r="T15" s="66">
        <v>1870</v>
      </c>
      <c r="U15" s="66">
        <v>7480</v>
      </c>
      <c r="V15" s="66">
        <v>14960</v>
      </c>
      <c r="W15" s="83">
        <v>22440</v>
      </c>
      <c r="X15" s="89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90">
        <v>0</v>
      </c>
    </row>
    <row r="16" spans="1:32" ht="30" x14ac:dyDescent="0.3">
      <c r="A16" s="30">
        <v>1129</v>
      </c>
      <c r="B16" s="98">
        <v>8861129</v>
      </c>
      <c r="C16" s="70" t="s">
        <v>417</v>
      </c>
      <c r="D16" s="75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76">
        <v>0</v>
      </c>
      <c r="M16" s="97">
        <v>0</v>
      </c>
      <c r="N16" s="110">
        <v>0</v>
      </c>
      <c r="O16" s="65">
        <v>0</v>
      </c>
      <c r="P16" s="66">
        <v>0</v>
      </c>
      <c r="Q16" s="66"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83">
        <v>0</v>
      </c>
      <c r="X16" s="89">
        <v>0</v>
      </c>
      <c r="Y16" s="68">
        <v>0</v>
      </c>
      <c r="Z16" s="68">
        <v>0</v>
      </c>
      <c r="AA16" s="68">
        <v>0</v>
      </c>
      <c r="AB16" s="68">
        <v>0</v>
      </c>
      <c r="AC16" s="68">
        <v>0</v>
      </c>
      <c r="AD16" s="68">
        <v>0</v>
      </c>
      <c r="AE16" s="68">
        <v>0</v>
      </c>
      <c r="AF16" s="90">
        <v>0</v>
      </c>
    </row>
    <row r="17" spans="1:32" ht="30" x14ac:dyDescent="0.3">
      <c r="A17" s="30">
        <v>1131</v>
      </c>
      <c r="B17" s="98">
        <v>8861131</v>
      </c>
      <c r="C17" s="70" t="s">
        <v>418</v>
      </c>
      <c r="D17" s="75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76">
        <v>0</v>
      </c>
      <c r="M17" s="97">
        <v>0</v>
      </c>
      <c r="N17" s="110">
        <v>0</v>
      </c>
      <c r="O17" s="65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83">
        <v>0</v>
      </c>
      <c r="X17" s="89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90">
        <v>0</v>
      </c>
    </row>
    <row r="18" spans="1:32" s="69" customFormat="1" ht="15" x14ac:dyDescent="0.3">
      <c r="A18" s="49">
        <v>471</v>
      </c>
      <c r="B18" s="99">
        <v>886471</v>
      </c>
      <c r="C18" s="71" t="s">
        <v>380</v>
      </c>
      <c r="D18" s="77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78">
        <v>0</v>
      </c>
      <c r="M18" s="108">
        <v>25</v>
      </c>
      <c r="N18" s="111">
        <v>0</v>
      </c>
      <c r="O18" s="49">
        <v>25</v>
      </c>
      <c r="P18" s="50">
        <v>33000</v>
      </c>
      <c r="Q18" s="50">
        <v>8250</v>
      </c>
      <c r="R18" s="50">
        <v>7475</v>
      </c>
      <c r="S18" s="50">
        <v>775</v>
      </c>
      <c r="T18" s="50">
        <v>2750</v>
      </c>
      <c r="U18" s="50">
        <v>3525</v>
      </c>
      <c r="V18" s="50">
        <v>22000</v>
      </c>
      <c r="W18" s="78">
        <v>33000</v>
      </c>
      <c r="X18" s="77">
        <v>0</v>
      </c>
      <c r="Y18" s="50">
        <v>0</v>
      </c>
      <c r="Z18" s="50">
        <v>0</v>
      </c>
      <c r="AA18" s="50">
        <v>0</v>
      </c>
      <c r="AB18" s="50">
        <v>0</v>
      </c>
      <c r="AC18" s="50">
        <v>0</v>
      </c>
      <c r="AD18" s="50">
        <v>0</v>
      </c>
      <c r="AE18" s="50">
        <v>0</v>
      </c>
      <c r="AF18" s="78">
        <v>0</v>
      </c>
    </row>
    <row r="19" spans="1:32" ht="15" x14ac:dyDescent="0.3">
      <c r="A19" s="30">
        <v>2000</v>
      </c>
      <c r="B19" s="98">
        <v>8862000</v>
      </c>
      <c r="C19" s="70" t="s">
        <v>419</v>
      </c>
      <c r="D19" s="75">
        <v>6</v>
      </c>
      <c r="E19" s="62">
        <v>1800</v>
      </c>
      <c r="F19" s="62">
        <v>450</v>
      </c>
      <c r="G19" s="62">
        <v>1200</v>
      </c>
      <c r="H19" s="62">
        <v>-750</v>
      </c>
      <c r="I19" s="62">
        <v>150</v>
      </c>
      <c r="J19" s="62">
        <v>-600</v>
      </c>
      <c r="K19" s="62">
        <v>1200</v>
      </c>
      <c r="L19" s="76">
        <v>1800</v>
      </c>
      <c r="M19" s="97">
        <v>157</v>
      </c>
      <c r="N19" s="110">
        <v>0</v>
      </c>
      <c r="O19" s="65">
        <v>157</v>
      </c>
      <c r="P19" s="66">
        <v>207240</v>
      </c>
      <c r="Q19" s="66">
        <v>51810</v>
      </c>
      <c r="R19" s="66">
        <v>55900</v>
      </c>
      <c r="S19" s="66">
        <v>-4090</v>
      </c>
      <c r="T19" s="66">
        <v>17270</v>
      </c>
      <c r="U19" s="66">
        <v>13180</v>
      </c>
      <c r="V19" s="66">
        <v>138160</v>
      </c>
      <c r="W19" s="83">
        <v>207240</v>
      </c>
      <c r="X19" s="89">
        <v>0</v>
      </c>
      <c r="Y19" s="68">
        <v>0</v>
      </c>
      <c r="Z19" s="68">
        <v>0</v>
      </c>
      <c r="AA19" s="68">
        <v>0</v>
      </c>
      <c r="AB19" s="68">
        <v>0</v>
      </c>
      <c r="AC19" s="68">
        <v>0</v>
      </c>
      <c r="AD19" s="68">
        <v>0</v>
      </c>
      <c r="AE19" s="68">
        <v>0</v>
      </c>
      <c r="AF19" s="90">
        <v>0</v>
      </c>
    </row>
    <row r="20" spans="1:32" ht="15" x14ac:dyDescent="0.3">
      <c r="A20" s="30">
        <v>2002</v>
      </c>
      <c r="B20" s="98">
        <v>8862002</v>
      </c>
      <c r="C20" s="70" t="s">
        <v>420</v>
      </c>
      <c r="D20" s="75">
        <v>22</v>
      </c>
      <c r="E20" s="62">
        <v>6600</v>
      </c>
      <c r="F20" s="62">
        <v>1650</v>
      </c>
      <c r="G20" s="62">
        <v>1425</v>
      </c>
      <c r="H20" s="62">
        <v>225</v>
      </c>
      <c r="I20" s="62">
        <v>550</v>
      </c>
      <c r="J20" s="62">
        <v>775</v>
      </c>
      <c r="K20" s="62">
        <v>4400</v>
      </c>
      <c r="L20" s="76">
        <v>6600</v>
      </c>
      <c r="M20" s="97">
        <v>60</v>
      </c>
      <c r="N20" s="110">
        <v>0</v>
      </c>
      <c r="O20" s="65">
        <v>60</v>
      </c>
      <c r="P20" s="66">
        <v>79200</v>
      </c>
      <c r="Q20" s="66">
        <v>19800</v>
      </c>
      <c r="R20" s="66">
        <v>17225</v>
      </c>
      <c r="S20" s="66">
        <v>2575</v>
      </c>
      <c r="T20" s="66">
        <v>6600</v>
      </c>
      <c r="U20" s="66">
        <v>9175</v>
      </c>
      <c r="V20" s="66">
        <v>52800</v>
      </c>
      <c r="W20" s="83">
        <v>79200</v>
      </c>
      <c r="X20" s="89">
        <v>0</v>
      </c>
      <c r="Y20" s="68">
        <v>0</v>
      </c>
      <c r="Z20" s="68">
        <v>0</v>
      </c>
      <c r="AA20" s="68">
        <v>0</v>
      </c>
      <c r="AB20" s="68">
        <v>0</v>
      </c>
      <c r="AC20" s="68">
        <v>0</v>
      </c>
      <c r="AD20" s="68">
        <v>0</v>
      </c>
      <c r="AE20" s="68">
        <v>0</v>
      </c>
      <c r="AF20" s="90">
        <v>0</v>
      </c>
    </row>
    <row r="21" spans="1:32" ht="15" x14ac:dyDescent="0.3">
      <c r="A21" s="30">
        <v>2044</v>
      </c>
      <c r="B21" s="98">
        <v>8862044</v>
      </c>
      <c r="C21" s="70" t="s">
        <v>421</v>
      </c>
      <c r="D21" s="75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76">
        <v>0</v>
      </c>
      <c r="M21" s="97">
        <v>60</v>
      </c>
      <c r="N21" s="110">
        <v>0</v>
      </c>
      <c r="O21" s="65">
        <v>60</v>
      </c>
      <c r="P21" s="66">
        <v>79200</v>
      </c>
      <c r="Q21" s="66">
        <v>19800</v>
      </c>
      <c r="R21" s="66">
        <v>11754</v>
      </c>
      <c r="S21" s="66">
        <v>8046</v>
      </c>
      <c r="T21" s="66">
        <v>6600</v>
      </c>
      <c r="U21" s="66">
        <v>14646</v>
      </c>
      <c r="V21" s="66">
        <v>52800</v>
      </c>
      <c r="W21" s="83">
        <v>79200</v>
      </c>
      <c r="X21" s="89">
        <v>4</v>
      </c>
      <c r="Y21" s="68">
        <v>7600</v>
      </c>
      <c r="Z21" s="68">
        <v>1900</v>
      </c>
      <c r="AA21" s="68">
        <v>0</v>
      </c>
      <c r="AB21" s="68">
        <v>1900</v>
      </c>
      <c r="AC21" s="68">
        <v>633.33333333333337</v>
      </c>
      <c r="AD21" s="68">
        <v>2533.3333333333335</v>
      </c>
      <c r="AE21" s="68">
        <v>5066.6666666666661</v>
      </c>
      <c r="AF21" s="90">
        <v>7600</v>
      </c>
    </row>
    <row r="22" spans="1:32" ht="15" x14ac:dyDescent="0.3">
      <c r="A22" s="30">
        <v>2062</v>
      </c>
      <c r="B22" s="98">
        <v>8862062</v>
      </c>
      <c r="C22" s="70" t="s">
        <v>422</v>
      </c>
      <c r="D22" s="75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76">
        <v>0</v>
      </c>
      <c r="M22" s="97">
        <v>41</v>
      </c>
      <c r="N22" s="110">
        <v>0</v>
      </c>
      <c r="O22" s="65">
        <v>41</v>
      </c>
      <c r="P22" s="66">
        <v>54120</v>
      </c>
      <c r="Q22" s="66">
        <v>13530</v>
      </c>
      <c r="R22" s="66">
        <v>18525</v>
      </c>
      <c r="S22" s="66">
        <v>-4995</v>
      </c>
      <c r="T22" s="66">
        <v>4510</v>
      </c>
      <c r="U22" s="66">
        <v>-485</v>
      </c>
      <c r="V22" s="66">
        <v>36080</v>
      </c>
      <c r="W22" s="83">
        <v>54120</v>
      </c>
      <c r="X22" s="89">
        <v>0</v>
      </c>
      <c r="Y22" s="68">
        <v>0</v>
      </c>
      <c r="Z22" s="68">
        <v>0</v>
      </c>
      <c r="AA22" s="68">
        <v>0</v>
      </c>
      <c r="AB22" s="68">
        <v>0</v>
      </c>
      <c r="AC22" s="68">
        <v>0</v>
      </c>
      <c r="AD22" s="68">
        <v>0</v>
      </c>
      <c r="AE22" s="68">
        <v>0</v>
      </c>
      <c r="AF22" s="90">
        <v>0</v>
      </c>
    </row>
    <row r="23" spans="1:32" ht="15" x14ac:dyDescent="0.3">
      <c r="A23" s="30">
        <v>2065</v>
      </c>
      <c r="B23" s="98">
        <v>8862065</v>
      </c>
      <c r="C23" s="70" t="s">
        <v>423</v>
      </c>
      <c r="D23" s="75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76">
        <v>0</v>
      </c>
      <c r="M23" s="97">
        <v>39</v>
      </c>
      <c r="N23" s="110">
        <v>0</v>
      </c>
      <c r="O23" s="65">
        <v>39</v>
      </c>
      <c r="P23" s="66">
        <v>51480</v>
      </c>
      <c r="Q23" s="66">
        <v>12870</v>
      </c>
      <c r="R23" s="66">
        <v>13650</v>
      </c>
      <c r="S23" s="66">
        <v>-780</v>
      </c>
      <c r="T23" s="66">
        <v>4290</v>
      </c>
      <c r="U23" s="66">
        <v>3510</v>
      </c>
      <c r="V23" s="66">
        <v>34320</v>
      </c>
      <c r="W23" s="83">
        <v>51480</v>
      </c>
      <c r="X23" s="89">
        <v>5</v>
      </c>
      <c r="Y23" s="68">
        <v>9500</v>
      </c>
      <c r="Z23" s="68">
        <v>2375</v>
      </c>
      <c r="AA23" s="68">
        <v>0</v>
      </c>
      <c r="AB23" s="68">
        <v>2375</v>
      </c>
      <c r="AC23" s="68">
        <v>791.66666666666663</v>
      </c>
      <c r="AD23" s="68">
        <v>3166.6666666666665</v>
      </c>
      <c r="AE23" s="68">
        <v>6333.3333333333339</v>
      </c>
      <c r="AF23" s="90">
        <v>9500</v>
      </c>
    </row>
    <row r="24" spans="1:32" ht="15" x14ac:dyDescent="0.3">
      <c r="A24" s="30">
        <v>2066</v>
      </c>
      <c r="B24" s="98">
        <v>8862066</v>
      </c>
      <c r="C24" s="70" t="s">
        <v>424</v>
      </c>
      <c r="D24" s="75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76">
        <v>0</v>
      </c>
      <c r="M24" s="97">
        <v>52</v>
      </c>
      <c r="N24" s="110">
        <v>0</v>
      </c>
      <c r="O24" s="65">
        <v>52</v>
      </c>
      <c r="P24" s="66">
        <v>68640</v>
      </c>
      <c r="Q24" s="66">
        <v>17160</v>
      </c>
      <c r="R24" s="66">
        <v>15600</v>
      </c>
      <c r="S24" s="66">
        <v>1560</v>
      </c>
      <c r="T24" s="66">
        <v>5720</v>
      </c>
      <c r="U24" s="66">
        <v>7280</v>
      </c>
      <c r="V24" s="66">
        <v>45760</v>
      </c>
      <c r="W24" s="83">
        <v>68640</v>
      </c>
      <c r="X24" s="89">
        <v>2</v>
      </c>
      <c r="Y24" s="68">
        <v>3800</v>
      </c>
      <c r="Z24" s="68">
        <v>950</v>
      </c>
      <c r="AA24" s="68">
        <v>0</v>
      </c>
      <c r="AB24" s="68">
        <v>950</v>
      </c>
      <c r="AC24" s="68">
        <v>316.66666666666669</v>
      </c>
      <c r="AD24" s="68">
        <v>1266.6666666666667</v>
      </c>
      <c r="AE24" s="68">
        <v>2533.333333333333</v>
      </c>
      <c r="AF24" s="90">
        <v>3800</v>
      </c>
    </row>
    <row r="25" spans="1:32" ht="15" x14ac:dyDescent="0.3">
      <c r="A25" s="30">
        <v>2072</v>
      </c>
      <c r="B25" s="98">
        <v>8862072</v>
      </c>
      <c r="C25" s="70" t="s">
        <v>425</v>
      </c>
      <c r="D25" s="75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76">
        <v>0</v>
      </c>
      <c r="M25" s="97">
        <v>48</v>
      </c>
      <c r="N25" s="110">
        <v>0</v>
      </c>
      <c r="O25" s="65">
        <v>48</v>
      </c>
      <c r="P25" s="66">
        <v>63360</v>
      </c>
      <c r="Q25" s="66">
        <v>15840</v>
      </c>
      <c r="R25" s="66">
        <v>14300</v>
      </c>
      <c r="S25" s="66">
        <v>1540</v>
      </c>
      <c r="T25" s="66">
        <v>5280</v>
      </c>
      <c r="U25" s="66">
        <v>6820</v>
      </c>
      <c r="V25" s="66">
        <v>42240</v>
      </c>
      <c r="W25" s="83">
        <v>63360</v>
      </c>
      <c r="X25" s="89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90">
        <v>0</v>
      </c>
    </row>
    <row r="26" spans="1:32" ht="15" x14ac:dyDescent="0.3">
      <c r="A26" s="30">
        <v>2088</v>
      </c>
      <c r="B26" s="98">
        <v>8862088</v>
      </c>
      <c r="C26" s="70" t="s">
        <v>426</v>
      </c>
      <c r="D26" s="75">
        <v>1</v>
      </c>
      <c r="E26" s="62">
        <v>300</v>
      </c>
      <c r="F26" s="62">
        <v>75</v>
      </c>
      <c r="G26" s="62">
        <v>75</v>
      </c>
      <c r="H26" s="62">
        <v>0</v>
      </c>
      <c r="I26" s="62">
        <v>25</v>
      </c>
      <c r="J26" s="62">
        <v>25</v>
      </c>
      <c r="K26" s="62">
        <v>200</v>
      </c>
      <c r="L26" s="76">
        <v>300</v>
      </c>
      <c r="M26" s="97">
        <v>20</v>
      </c>
      <c r="N26" s="110">
        <v>0</v>
      </c>
      <c r="O26" s="65">
        <v>20</v>
      </c>
      <c r="P26" s="66">
        <v>26400</v>
      </c>
      <c r="Q26" s="66">
        <v>6600</v>
      </c>
      <c r="R26" s="66">
        <v>8125</v>
      </c>
      <c r="S26" s="66">
        <v>-1525</v>
      </c>
      <c r="T26" s="66">
        <v>2200</v>
      </c>
      <c r="U26" s="66">
        <v>675</v>
      </c>
      <c r="V26" s="66">
        <v>17600</v>
      </c>
      <c r="W26" s="83">
        <v>26400</v>
      </c>
      <c r="X26" s="89">
        <v>1</v>
      </c>
      <c r="Y26" s="68">
        <v>1900</v>
      </c>
      <c r="Z26" s="68">
        <v>475</v>
      </c>
      <c r="AA26" s="68">
        <v>0</v>
      </c>
      <c r="AB26" s="68">
        <v>475</v>
      </c>
      <c r="AC26" s="68">
        <v>158.33333333333334</v>
      </c>
      <c r="AD26" s="68">
        <v>633.33333333333337</v>
      </c>
      <c r="AE26" s="68">
        <v>1266.6666666666665</v>
      </c>
      <c r="AF26" s="90">
        <v>1900</v>
      </c>
    </row>
    <row r="27" spans="1:32" ht="15" x14ac:dyDescent="0.3">
      <c r="A27" s="30">
        <v>2089</v>
      </c>
      <c r="B27" s="98">
        <v>8862089</v>
      </c>
      <c r="C27" s="70" t="s">
        <v>427</v>
      </c>
      <c r="D27" s="75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76">
        <v>0</v>
      </c>
      <c r="M27" s="97">
        <v>14</v>
      </c>
      <c r="N27" s="110">
        <v>0</v>
      </c>
      <c r="O27" s="65">
        <v>14</v>
      </c>
      <c r="P27" s="66">
        <v>18480</v>
      </c>
      <c r="Q27" s="66">
        <v>4620</v>
      </c>
      <c r="R27" s="66">
        <v>5525</v>
      </c>
      <c r="S27" s="66">
        <v>-905</v>
      </c>
      <c r="T27" s="66">
        <v>1540</v>
      </c>
      <c r="U27" s="66">
        <v>635</v>
      </c>
      <c r="V27" s="66">
        <v>12320</v>
      </c>
      <c r="W27" s="83">
        <v>18480</v>
      </c>
      <c r="X27" s="89">
        <v>4</v>
      </c>
      <c r="Y27" s="68">
        <v>7600</v>
      </c>
      <c r="Z27" s="68">
        <v>1900</v>
      </c>
      <c r="AA27" s="68">
        <v>0</v>
      </c>
      <c r="AB27" s="68">
        <v>1900</v>
      </c>
      <c r="AC27" s="68">
        <v>633.33333333333337</v>
      </c>
      <c r="AD27" s="68">
        <v>2533.3333333333335</v>
      </c>
      <c r="AE27" s="68">
        <v>5066.6666666666661</v>
      </c>
      <c r="AF27" s="90">
        <v>7600</v>
      </c>
    </row>
    <row r="28" spans="1:32" ht="15" x14ac:dyDescent="0.3">
      <c r="A28" s="30">
        <v>2094</v>
      </c>
      <c r="B28" s="98">
        <v>8862094</v>
      </c>
      <c r="C28" s="70" t="s">
        <v>428</v>
      </c>
      <c r="D28" s="75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76">
        <v>0</v>
      </c>
      <c r="M28" s="97">
        <v>10</v>
      </c>
      <c r="N28" s="110">
        <v>0</v>
      </c>
      <c r="O28" s="65">
        <v>10</v>
      </c>
      <c r="P28" s="66">
        <v>13200</v>
      </c>
      <c r="Q28" s="66">
        <v>3300</v>
      </c>
      <c r="R28" s="66">
        <v>3250</v>
      </c>
      <c r="S28" s="66">
        <v>50</v>
      </c>
      <c r="T28" s="66">
        <v>1100</v>
      </c>
      <c r="U28" s="66">
        <v>1150</v>
      </c>
      <c r="V28" s="66">
        <v>8800</v>
      </c>
      <c r="W28" s="83">
        <v>13200</v>
      </c>
      <c r="X28" s="89">
        <v>2</v>
      </c>
      <c r="Y28" s="68">
        <v>3800</v>
      </c>
      <c r="Z28" s="68">
        <v>950</v>
      </c>
      <c r="AA28" s="68">
        <v>0</v>
      </c>
      <c r="AB28" s="68">
        <v>950</v>
      </c>
      <c r="AC28" s="68">
        <v>316.66666666666669</v>
      </c>
      <c r="AD28" s="68">
        <v>1266.6666666666667</v>
      </c>
      <c r="AE28" s="68">
        <v>2533.333333333333</v>
      </c>
      <c r="AF28" s="90">
        <v>3800</v>
      </c>
    </row>
    <row r="29" spans="1:32" ht="15" x14ac:dyDescent="0.3">
      <c r="A29" s="30">
        <v>2095</v>
      </c>
      <c r="B29" s="98">
        <v>8862095</v>
      </c>
      <c r="C29" s="70" t="s">
        <v>429</v>
      </c>
      <c r="D29" s="75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76">
        <v>0</v>
      </c>
      <c r="M29" s="97">
        <v>42</v>
      </c>
      <c r="N29" s="110">
        <v>0</v>
      </c>
      <c r="O29" s="65">
        <v>42</v>
      </c>
      <c r="P29" s="66">
        <v>55440</v>
      </c>
      <c r="Q29" s="66">
        <v>13860</v>
      </c>
      <c r="R29" s="66">
        <v>15275</v>
      </c>
      <c r="S29" s="66">
        <v>-1415</v>
      </c>
      <c r="T29" s="66">
        <v>4620</v>
      </c>
      <c r="U29" s="66">
        <v>3205</v>
      </c>
      <c r="V29" s="66">
        <v>36960</v>
      </c>
      <c r="W29" s="83">
        <v>55440</v>
      </c>
      <c r="X29" s="89">
        <v>3</v>
      </c>
      <c r="Y29" s="68">
        <v>5700</v>
      </c>
      <c r="Z29" s="68">
        <v>1425</v>
      </c>
      <c r="AA29" s="68">
        <v>0</v>
      </c>
      <c r="AB29" s="68">
        <v>1425</v>
      </c>
      <c r="AC29" s="68">
        <v>475</v>
      </c>
      <c r="AD29" s="68">
        <v>1900</v>
      </c>
      <c r="AE29" s="68">
        <v>3800</v>
      </c>
      <c r="AF29" s="90">
        <v>5700</v>
      </c>
    </row>
    <row r="30" spans="1:32" ht="15" x14ac:dyDescent="0.3">
      <c r="A30" s="30">
        <v>2109</v>
      </c>
      <c r="B30" s="98">
        <v>8862109</v>
      </c>
      <c r="C30" s="70" t="s">
        <v>430</v>
      </c>
      <c r="D30" s="75">
        <v>0</v>
      </c>
      <c r="E30" s="62">
        <v>0</v>
      </c>
      <c r="F30" s="62">
        <v>0</v>
      </c>
      <c r="G30" s="62">
        <v>75</v>
      </c>
      <c r="H30" s="62">
        <v>-75</v>
      </c>
      <c r="I30" s="62">
        <v>0</v>
      </c>
      <c r="J30" s="62">
        <v>-75</v>
      </c>
      <c r="K30" s="62">
        <v>0</v>
      </c>
      <c r="L30" s="76">
        <v>0</v>
      </c>
      <c r="M30" s="97">
        <v>25</v>
      </c>
      <c r="N30" s="110">
        <v>0</v>
      </c>
      <c r="O30" s="65">
        <v>25</v>
      </c>
      <c r="P30" s="66">
        <v>33000</v>
      </c>
      <c r="Q30" s="66">
        <v>8250</v>
      </c>
      <c r="R30" s="66">
        <v>8450</v>
      </c>
      <c r="S30" s="66">
        <v>-200</v>
      </c>
      <c r="T30" s="66">
        <v>2750</v>
      </c>
      <c r="U30" s="66">
        <v>2550</v>
      </c>
      <c r="V30" s="66">
        <v>22000</v>
      </c>
      <c r="W30" s="83">
        <v>33000</v>
      </c>
      <c r="X30" s="89">
        <v>4</v>
      </c>
      <c r="Y30" s="68">
        <v>7600</v>
      </c>
      <c r="Z30" s="68">
        <v>1900</v>
      </c>
      <c r="AA30" s="68">
        <v>0</v>
      </c>
      <c r="AB30" s="68">
        <v>1900</v>
      </c>
      <c r="AC30" s="68">
        <v>633.33333333333337</v>
      </c>
      <c r="AD30" s="68">
        <v>2533.3333333333335</v>
      </c>
      <c r="AE30" s="68">
        <v>5066.6666666666661</v>
      </c>
      <c r="AF30" s="90">
        <v>7600</v>
      </c>
    </row>
    <row r="31" spans="1:32" ht="15" x14ac:dyDescent="0.3">
      <c r="A31" s="30">
        <v>2110</v>
      </c>
      <c r="B31" s="98">
        <v>8862110</v>
      </c>
      <c r="C31" s="70" t="s">
        <v>431</v>
      </c>
      <c r="D31" s="75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76">
        <v>0</v>
      </c>
      <c r="M31" s="97">
        <v>20</v>
      </c>
      <c r="N31" s="110">
        <v>0</v>
      </c>
      <c r="O31" s="65">
        <v>20</v>
      </c>
      <c r="P31" s="66">
        <v>26400</v>
      </c>
      <c r="Q31" s="66">
        <v>6600</v>
      </c>
      <c r="R31" s="66">
        <v>8450</v>
      </c>
      <c r="S31" s="66">
        <v>-1850</v>
      </c>
      <c r="T31" s="66">
        <v>2200</v>
      </c>
      <c r="U31" s="66">
        <v>350</v>
      </c>
      <c r="V31" s="66">
        <v>17600</v>
      </c>
      <c r="W31" s="83">
        <v>26400</v>
      </c>
      <c r="X31" s="89">
        <v>2</v>
      </c>
      <c r="Y31" s="68">
        <v>3800</v>
      </c>
      <c r="Z31" s="68">
        <v>950</v>
      </c>
      <c r="AA31" s="68">
        <v>0</v>
      </c>
      <c r="AB31" s="68">
        <v>950</v>
      </c>
      <c r="AC31" s="68">
        <v>316.66666666666669</v>
      </c>
      <c r="AD31" s="68">
        <v>1266.6666666666667</v>
      </c>
      <c r="AE31" s="68">
        <v>2533.333333333333</v>
      </c>
      <c r="AF31" s="90">
        <v>3800</v>
      </c>
    </row>
    <row r="32" spans="1:32" ht="15" x14ac:dyDescent="0.3">
      <c r="A32" s="30">
        <v>2116</v>
      </c>
      <c r="B32" s="98">
        <v>8862116</v>
      </c>
      <c r="C32" s="70" t="s">
        <v>432</v>
      </c>
      <c r="D32" s="75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76">
        <v>0</v>
      </c>
      <c r="M32" s="97">
        <v>115</v>
      </c>
      <c r="N32" s="110">
        <v>0</v>
      </c>
      <c r="O32" s="65">
        <v>115</v>
      </c>
      <c r="P32" s="66">
        <v>151800</v>
      </c>
      <c r="Q32" s="66">
        <v>37950</v>
      </c>
      <c r="R32" s="66">
        <v>33150</v>
      </c>
      <c r="S32" s="66">
        <v>4800</v>
      </c>
      <c r="T32" s="66">
        <v>12650</v>
      </c>
      <c r="U32" s="66">
        <v>17450</v>
      </c>
      <c r="V32" s="66">
        <v>101200</v>
      </c>
      <c r="W32" s="83">
        <v>151800</v>
      </c>
      <c r="X32" s="89">
        <v>0</v>
      </c>
      <c r="Y32" s="68">
        <v>0</v>
      </c>
      <c r="Z32" s="68">
        <v>0</v>
      </c>
      <c r="AA32" s="68">
        <v>0</v>
      </c>
      <c r="AB32" s="68">
        <v>0</v>
      </c>
      <c r="AC32" s="68">
        <v>0</v>
      </c>
      <c r="AD32" s="68">
        <v>0</v>
      </c>
      <c r="AE32" s="68">
        <v>0</v>
      </c>
      <c r="AF32" s="90">
        <v>0</v>
      </c>
    </row>
    <row r="33" spans="1:32" ht="15" x14ac:dyDescent="0.3">
      <c r="A33" s="30">
        <v>2119</v>
      </c>
      <c r="B33" s="98">
        <v>8862119</v>
      </c>
      <c r="C33" s="70" t="s">
        <v>433</v>
      </c>
      <c r="D33" s="75">
        <v>0</v>
      </c>
      <c r="E33" s="62">
        <v>0</v>
      </c>
      <c r="F33" s="62">
        <v>0</v>
      </c>
      <c r="G33" s="62">
        <v>75</v>
      </c>
      <c r="H33" s="62">
        <v>-75</v>
      </c>
      <c r="I33" s="62">
        <v>0</v>
      </c>
      <c r="J33" s="62">
        <v>-75</v>
      </c>
      <c r="K33" s="62">
        <v>0</v>
      </c>
      <c r="L33" s="76">
        <v>0</v>
      </c>
      <c r="M33" s="97">
        <v>62</v>
      </c>
      <c r="N33" s="110">
        <v>0</v>
      </c>
      <c r="O33" s="65">
        <v>62</v>
      </c>
      <c r="P33" s="66">
        <v>81840</v>
      </c>
      <c r="Q33" s="66">
        <v>20460</v>
      </c>
      <c r="R33" s="66">
        <v>21450</v>
      </c>
      <c r="S33" s="66">
        <v>-990</v>
      </c>
      <c r="T33" s="66">
        <v>6820</v>
      </c>
      <c r="U33" s="66">
        <v>5830</v>
      </c>
      <c r="V33" s="66">
        <v>54560</v>
      </c>
      <c r="W33" s="83">
        <v>81840</v>
      </c>
      <c r="X33" s="89">
        <v>2</v>
      </c>
      <c r="Y33" s="68">
        <v>3800</v>
      </c>
      <c r="Z33" s="68">
        <v>950</v>
      </c>
      <c r="AA33" s="68">
        <v>0</v>
      </c>
      <c r="AB33" s="68">
        <v>950</v>
      </c>
      <c r="AC33" s="68">
        <v>316.66666666666669</v>
      </c>
      <c r="AD33" s="68">
        <v>1266.6666666666667</v>
      </c>
      <c r="AE33" s="68">
        <v>2533.333333333333</v>
      </c>
      <c r="AF33" s="90">
        <v>3800</v>
      </c>
    </row>
    <row r="34" spans="1:32" ht="15" x14ac:dyDescent="0.3">
      <c r="A34" s="30">
        <v>2120</v>
      </c>
      <c r="B34" s="98">
        <v>8862120</v>
      </c>
      <c r="C34" s="70" t="s">
        <v>434</v>
      </c>
      <c r="D34" s="75">
        <v>1</v>
      </c>
      <c r="E34" s="62">
        <v>300</v>
      </c>
      <c r="F34" s="62">
        <v>75</v>
      </c>
      <c r="G34" s="62">
        <v>0</v>
      </c>
      <c r="H34" s="62">
        <v>75</v>
      </c>
      <c r="I34" s="62">
        <v>25</v>
      </c>
      <c r="J34" s="62">
        <v>100</v>
      </c>
      <c r="K34" s="62">
        <v>200</v>
      </c>
      <c r="L34" s="76">
        <v>300</v>
      </c>
      <c r="M34" s="97">
        <v>46</v>
      </c>
      <c r="N34" s="110">
        <v>0</v>
      </c>
      <c r="O34" s="65">
        <v>46</v>
      </c>
      <c r="P34" s="66">
        <v>60720</v>
      </c>
      <c r="Q34" s="66">
        <v>15180</v>
      </c>
      <c r="R34" s="66">
        <v>13975</v>
      </c>
      <c r="S34" s="66">
        <v>1205</v>
      </c>
      <c r="T34" s="66">
        <v>5060</v>
      </c>
      <c r="U34" s="66">
        <v>6265</v>
      </c>
      <c r="V34" s="66">
        <v>40480</v>
      </c>
      <c r="W34" s="83">
        <v>60720</v>
      </c>
      <c r="X34" s="89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90">
        <v>0</v>
      </c>
    </row>
    <row r="35" spans="1:32" ht="15" x14ac:dyDescent="0.3">
      <c r="A35" s="30">
        <v>2127</v>
      </c>
      <c r="B35" s="98">
        <v>8862127</v>
      </c>
      <c r="C35" s="70" t="s">
        <v>435</v>
      </c>
      <c r="D35" s="75">
        <v>1</v>
      </c>
      <c r="E35" s="62">
        <v>300</v>
      </c>
      <c r="F35" s="62">
        <v>75</v>
      </c>
      <c r="G35" s="62">
        <v>150</v>
      </c>
      <c r="H35" s="62">
        <v>-75</v>
      </c>
      <c r="I35" s="62">
        <v>25</v>
      </c>
      <c r="J35" s="62">
        <v>-50</v>
      </c>
      <c r="K35" s="62">
        <v>200</v>
      </c>
      <c r="L35" s="76">
        <v>300</v>
      </c>
      <c r="M35" s="97">
        <v>99</v>
      </c>
      <c r="N35" s="110">
        <v>0</v>
      </c>
      <c r="O35" s="65">
        <v>99</v>
      </c>
      <c r="P35" s="66">
        <v>130680</v>
      </c>
      <c r="Q35" s="66">
        <v>32670</v>
      </c>
      <c r="R35" s="66">
        <v>32175</v>
      </c>
      <c r="S35" s="66">
        <v>495</v>
      </c>
      <c r="T35" s="66">
        <v>10890</v>
      </c>
      <c r="U35" s="66">
        <v>11385</v>
      </c>
      <c r="V35" s="66">
        <v>87120</v>
      </c>
      <c r="W35" s="83">
        <v>130680</v>
      </c>
      <c r="X35" s="89">
        <v>2</v>
      </c>
      <c r="Y35" s="68">
        <v>3800</v>
      </c>
      <c r="Z35" s="68">
        <v>950</v>
      </c>
      <c r="AA35" s="68">
        <v>0</v>
      </c>
      <c r="AB35" s="68">
        <v>950</v>
      </c>
      <c r="AC35" s="68">
        <v>316.66666666666669</v>
      </c>
      <c r="AD35" s="68">
        <v>1266.6666666666667</v>
      </c>
      <c r="AE35" s="68">
        <v>2533.333333333333</v>
      </c>
      <c r="AF35" s="90">
        <v>3800</v>
      </c>
    </row>
    <row r="36" spans="1:32" ht="15" x14ac:dyDescent="0.3">
      <c r="A36" s="30">
        <v>2128</v>
      </c>
      <c r="B36" s="98">
        <v>8862128</v>
      </c>
      <c r="C36" s="70" t="s">
        <v>436</v>
      </c>
      <c r="D36" s="75">
        <v>0</v>
      </c>
      <c r="E36" s="62">
        <v>0</v>
      </c>
      <c r="F36" s="62">
        <v>0</v>
      </c>
      <c r="G36" s="62">
        <v>75</v>
      </c>
      <c r="H36" s="62">
        <v>-75</v>
      </c>
      <c r="I36" s="62">
        <v>0</v>
      </c>
      <c r="J36" s="62">
        <v>-75</v>
      </c>
      <c r="K36" s="62">
        <v>0</v>
      </c>
      <c r="L36" s="76">
        <v>0</v>
      </c>
      <c r="M36" s="97">
        <v>29</v>
      </c>
      <c r="N36" s="110">
        <v>0</v>
      </c>
      <c r="O36" s="65">
        <v>29</v>
      </c>
      <c r="P36" s="66">
        <v>38280</v>
      </c>
      <c r="Q36" s="66">
        <v>9570</v>
      </c>
      <c r="R36" s="66">
        <v>10075</v>
      </c>
      <c r="S36" s="66">
        <v>-505</v>
      </c>
      <c r="T36" s="66">
        <v>3190</v>
      </c>
      <c r="U36" s="66">
        <v>2685</v>
      </c>
      <c r="V36" s="66">
        <v>25520</v>
      </c>
      <c r="W36" s="83">
        <v>38280</v>
      </c>
      <c r="X36" s="89">
        <v>2</v>
      </c>
      <c r="Y36" s="68">
        <v>3800</v>
      </c>
      <c r="Z36" s="68">
        <v>950</v>
      </c>
      <c r="AA36" s="68">
        <v>0</v>
      </c>
      <c r="AB36" s="68">
        <v>950</v>
      </c>
      <c r="AC36" s="68">
        <v>316.66666666666669</v>
      </c>
      <c r="AD36" s="68">
        <v>1266.6666666666667</v>
      </c>
      <c r="AE36" s="68">
        <v>2533.333333333333</v>
      </c>
      <c r="AF36" s="90">
        <v>3800</v>
      </c>
    </row>
    <row r="37" spans="1:32" ht="15" x14ac:dyDescent="0.3">
      <c r="A37" s="30">
        <v>2130</v>
      </c>
      <c r="B37" s="98">
        <v>8862130</v>
      </c>
      <c r="C37" s="70" t="s">
        <v>437</v>
      </c>
      <c r="D37" s="75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76">
        <v>0</v>
      </c>
      <c r="M37" s="97">
        <v>48</v>
      </c>
      <c r="N37" s="110">
        <v>0</v>
      </c>
      <c r="O37" s="65">
        <v>48</v>
      </c>
      <c r="P37" s="66">
        <v>63360</v>
      </c>
      <c r="Q37" s="66">
        <v>15840</v>
      </c>
      <c r="R37" s="66">
        <v>14625</v>
      </c>
      <c r="S37" s="66">
        <v>1215</v>
      </c>
      <c r="T37" s="66">
        <v>5280</v>
      </c>
      <c r="U37" s="66">
        <v>6495</v>
      </c>
      <c r="V37" s="66">
        <v>42240</v>
      </c>
      <c r="W37" s="83">
        <v>63360</v>
      </c>
      <c r="X37" s="89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90">
        <v>0</v>
      </c>
    </row>
    <row r="38" spans="1:32" ht="15" x14ac:dyDescent="0.3">
      <c r="A38" s="30">
        <v>2132</v>
      </c>
      <c r="B38" s="98">
        <v>8862132</v>
      </c>
      <c r="C38" s="70" t="s">
        <v>438</v>
      </c>
      <c r="D38" s="75">
        <v>1</v>
      </c>
      <c r="E38" s="62">
        <v>300</v>
      </c>
      <c r="F38" s="62">
        <v>75</v>
      </c>
      <c r="G38" s="62">
        <v>75</v>
      </c>
      <c r="H38" s="62">
        <v>0</v>
      </c>
      <c r="I38" s="62">
        <v>25</v>
      </c>
      <c r="J38" s="62">
        <v>25</v>
      </c>
      <c r="K38" s="62">
        <v>200</v>
      </c>
      <c r="L38" s="76">
        <v>300</v>
      </c>
      <c r="M38" s="97">
        <v>51</v>
      </c>
      <c r="N38" s="110">
        <v>0</v>
      </c>
      <c r="O38" s="65">
        <v>51</v>
      </c>
      <c r="P38" s="66">
        <v>67320</v>
      </c>
      <c r="Q38" s="66">
        <v>16830</v>
      </c>
      <c r="R38" s="66">
        <v>16575</v>
      </c>
      <c r="S38" s="66">
        <v>255</v>
      </c>
      <c r="T38" s="66">
        <v>5610</v>
      </c>
      <c r="U38" s="66">
        <v>5865</v>
      </c>
      <c r="V38" s="66">
        <v>44880</v>
      </c>
      <c r="W38" s="83">
        <v>67320</v>
      </c>
      <c r="X38" s="89">
        <v>1</v>
      </c>
      <c r="Y38" s="68">
        <v>1900</v>
      </c>
      <c r="Z38" s="68">
        <v>475</v>
      </c>
      <c r="AA38" s="68">
        <v>0</v>
      </c>
      <c r="AB38" s="68">
        <v>475</v>
      </c>
      <c r="AC38" s="68">
        <v>158.33333333333334</v>
      </c>
      <c r="AD38" s="68">
        <v>633.33333333333337</v>
      </c>
      <c r="AE38" s="68">
        <v>1266.6666666666665</v>
      </c>
      <c r="AF38" s="90">
        <v>1900</v>
      </c>
    </row>
    <row r="39" spans="1:32" ht="15" x14ac:dyDescent="0.3">
      <c r="A39" s="30">
        <v>2133</v>
      </c>
      <c r="B39" s="98">
        <v>8862133</v>
      </c>
      <c r="C39" s="70" t="s">
        <v>439</v>
      </c>
      <c r="D39" s="75">
        <v>2</v>
      </c>
      <c r="E39" s="62">
        <v>600</v>
      </c>
      <c r="F39" s="62">
        <v>150</v>
      </c>
      <c r="G39" s="62">
        <v>150</v>
      </c>
      <c r="H39" s="62">
        <v>0</v>
      </c>
      <c r="I39" s="62">
        <v>50</v>
      </c>
      <c r="J39" s="62">
        <v>50</v>
      </c>
      <c r="K39" s="62">
        <v>400</v>
      </c>
      <c r="L39" s="76">
        <v>600</v>
      </c>
      <c r="M39" s="97">
        <v>24</v>
      </c>
      <c r="N39" s="110">
        <v>0</v>
      </c>
      <c r="O39" s="65">
        <v>24</v>
      </c>
      <c r="P39" s="66">
        <v>31680</v>
      </c>
      <c r="Q39" s="66">
        <v>7920</v>
      </c>
      <c r="R39" s="66">
        <v>8450</v>
      </c>
      <c r="S39" s="66">
        <v>-530</v>
      </c>
      <c r="T39" s="66">
        <v>2640</v>
      </c>
      <c r="U39" s="66">
        <v>2110</v>
      </c>
      <c r="V39" s="66">
        <v>21120</v>
      </c>
      <c r="W39" s="83">
        <v>31680</v>
      </c>
      <c r="X39" s="89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90">
        <v>0</v>
      </c>
    </row>
    <row r="40" spans="1:32" ht="15" x14ac:dyDescent="0.3">
      <c r="A40" s="30">
        <v>2134</v>
      </c>
      <c r="B40" s="98">
        <v>8862134</v>
      </c>
      <c r="C40" s="70" t="s">
        <v>440</v>
      </c>
      <c r="D40" s="75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76">
        <v>0</v>
      </c>
      <c r="M40" s="97">
        <v>13</v>
      </c>
      <c r="N40" s="110">
        <v>0</v>
      </c>
      <c r="O40" s="65">
        <v>13</v>
      </c>
      <c r="P40" s="66">
        <v>17160</v>
      </c>
      <c r="Q40" s="66">
        <v>4290</v>
      </c>
      <c r="R40" s="66">
        <v>6500</v>
      </c>
      <c r="S40" s="66">
        <v>-2210</v>
      </c>
      <c r="T40" s="66">
        <v>1430</v>
      </c>
      <c r="U40" s="66">
        <v>-780</v>
      </c>
      <c r="V40" s="66">
        <v>11440</v>
      </c>
      <c r="W40" s="83">
        <v>17160</v>
      </c>
      <c r="X40" s="89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90">
        <v>0</v>
      </c>
    </row>
    <row r="41" spans="1:32" ht="15" x14ac:dyDescent="0.3">
      <c r="A41" s="30">
        <v>2135</v>
      </c>
      <c r="B41" s="98">
        <v>8862135</v>
      </c>
      <c r="C41" s="70" t="s">
        <v>441</v>
      </c>
      <c r="D41" s="75">
        <v>1</v>
      </c>
      <c r="E41" s="62">
        <v>300</v>
      </c>
      <c r="F41" s="62">
        <v>75</v>
      </c>
      <c r="G41" s="62">
        <v>75</v>
      </c>
      <c r="H41" s="62">
        <v>0</v>
      </c>
      <c r="I41" s="62">
        <v>25</v>
      </c>
      <c r="J41" s="62">
        <v>25</v>
      </c>
      <c r="K41" s="62">
        <v>200</v>
      </c>
      <c r="L41" s="76">
        <v>300</v>
      </c>
      <c r="M41" s="97">
        <v>17</v>
      </c>
      <c r="N41" s="110">
        <v>0</v>
      </c>
      <c r="O41" s="65">
        <v>17</v>
      </c>
      <c r="P41" s="66">
        <v>22440</v>
      </c>
      <c r="Q41" s="66">
        <v>5610</v>
      </c>
      <c r="R41" s="66">
        <v>6825</v>
      </c>
      <c r="S41" s="66">
        <v>-1215</v>
      </c>
      <c r="T41" s="66">
        <v>1870</v>
      </c>
      <c r="U41" s="66">
        <v>655</v>
      </c>
      <c r="V41" s="66">
        <v>14960</v>
      </c>
      <c r="W41" s="83">
        <v>22440</v>
      </c>
      <c r="X41" s="89">
        <v>1</v>
      </c>
      <c r="Y41" s="68">
        <v>1900</v>
      </c>
      <c r="Z41" s="68">
        <v>475</v>
      </c>
      <c r="AA41" s="68">
        <v>0</v>
      </c>
      <c r="AB41" s="68">
        <v>475</v>
      </c>
      <c r="AC41" s="68">
        <v>158.33333333333334</v>
      </c>
      <c r="AD41" s="68">
        <v>633.33333333333337</v>
      </c>
      <c r="AE41" s="68">
        <v>1266.6666666666665</v>
      </c>
      <c r="AF41" s="90">
        <v>1900</v>
      </c>
    </row>
    <row r="42" spans="1:32" ht="15" x14ac:dyDescent="0.3">
      <c r="A42" s="30">
        <v>2136</v>
      </c>
      <c r="B42" s="98">
        <v>8862136</v>
      </c>
      <c r="C42" s="70" t="s">
        <v>442</v>
      </c>
      <c r="D42" s="75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76">
        <v>0</v>
      </c>
      <c r="M42" s="97">
        <v>15</v>
      </c>
      <c r="N42" s="110">
        <v>0</v>
      </c>
      <c r="O42" s="65">
        <v>15</v>
      </c>
      <c r="P42" s="66">
        <v>19800</v>
      </c>
      <c r="Q42" s="66">
        <v>4950</v>
      </c>
      <c r="R42" s="66">
        <v>7150</v>
      </c>
      <c r="S42" s="66">
        <v>-2200</v>
      </c>
      <c r="T42" s="66">
        <v>1650</v>
      </c>
      <c r="U42" s="66">
        <v>-550</v>
      </c>
      <c r="V42" s="66">
        <v>13200</v>
      </c>
      <c r="W42" s="83">
        <v>19800</v>
      </c>
      <c r="X42" s="89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90">
        <v>0</v>
      </c>
    </row>
    <row r="43" spans="1:32" ht="15" x14ac:dyDescent="0.3">
      <c r="A43" s="30">
        <v>2137</v>
      </c>
      <c r="B43" s="98">
        <v>8862137</v>
      </c>
      <c r="C43" s="70" t="s">
        <v>443</v>
      </c>
      <c r="D43" s="75">
        <v>1</v>
      </c>
      <c r="E43" s="62">
        <v>300</v>
      </c>
      <c r="F43" s="62">
        <v>75</v>
      </c>
      <c r="G43" s="62">
        <v>0</v>
      </c>
      <c r="H43" s="62">
        <v>75</v>
      </c>
      <c r="I43" s="62">
        <v>25</v>
      </c>
      <c r="J43" s="62">
        <v>100</v>
      </c>
      <c r="K43" s="62">
        <v>200</v>
      </c>
      <c r="L43" s="76">
        <v>300</v>
      </c>
      <c r="M43" s="97">
        <v>17</v>
      </c>
      <c r="N43" s="110">
        <v>0</v>
      </c>
      <c r="O43" s="65">
        <v>17</v>
      </c>
      <c r="P43" s="66">
        <v>22440</v>
      </c>
      <c r="Q43" s="66">
        <v>5610</v>
      </c>
      <c r="R43" s="66">
        <v>3575</v>
      </c>
      <c r="S43" s="66">
        <v>2035</v>
      </c>
      <c r="T43" s="66">
        <v>1870</v>
      </c>
      <c r="U43" s="66">
        <v>3905</v>
      </c>
      <c r="V43" s="66">
        <v>14960</v>
      </c>
      <c r="W43" s="83">
        <v>22440</v>
      </c>
      <c r="X43" s="89">
        <v>1</v>
      </c>
      <c r="Y43" s="68">
        <v>1900</v>
      </c>
      <c r="Z43" s="68">
        <v>475</v>
      </c>
      <c r="AA43" s="68">
        <v>0</v>
      </c>
      <c r="AB43" s="68">
        <v>475</v>
      </c>
      <c r="AC43" s="68">
        <v>158.33333333333334</v>
      </c>
      <c r="AD43" s="68">
        <v>633.33333333333337</v>
      </c>
      <c r="AE43" s="68">
        <v>1266.6666666666665</v>
      </c>
      <c r="AF43" s="90">
        <v>1900</v>
      </c>
    </row>
    <row r="44" spans="1:32" ht="15" x14ac:dyDescent="0.3">
      <c r="A44" s="30">
        <v>2138</v>
      </c>
      <c r="B44" s="98">
        <v>8862138</v>
      </c>
      <c r="C44" s="70" t="s">
        <v>444</v>
      </c>
      <c r="D44" s="75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76">
        <v>0</v>
      </c>
      <c r="M44" s="97">
        <v>33</v>
      </c>
      <c r="N44" s="110">
        <v>0</v>
      </c>
      <c r="O44" s="65">
        <v>33</v>
      </c>
      <c r="P44" s="66">
        <v>43560</v>
      </c>
      <c r="Q44" s="66">
        <v>10890</v>
      </c>
      <c r="R44" s="66">
        <v>10075</v>
      </c>
      <c r="S44" s="66">
        <v>815</v>
      </c>
      <c r="T44" s="66">
        <v>3630</v>
      </c>
      <c r="U44" s="66">
        <v>4445</v>
      </c>
      <c r="V44" s="66">
        <v>29040</v>
      </c>
      <c r="W44" s="83">
        <v>43560</v>
      </c>
      <c r="X44" s="89">
        <v>8</v>
      </c>
      <c r="Y44" s="68">
        <v>15200</v>
      </c>
      <c r="Z44" s="68">
        <v>3800</v>
      </c>
      <c r="AA44" s="68">
        <v>0</v>
      </c>
      <c r="AB44" s="68">
        <v>3800</v>
      </c>
      <c r="AC44" s="68">
        <v>1266.6666666666667</v>
      </c>
      <c r="AD44" s="68">
        <v>5066.666666666667</v>
      </c>
      <c r="AE44" s="68">
        <v>10133.333333333332</v>
      </c>
      <c r="AF44" s="90">
        <v>15200</v>
      </c>
    </row>
    <row r="45" spans="1:32" ht="15" x14ac:dyDescent="0.3">
      <c r="A45" s="30">
        <v>2139</v>
      </c>
      <c r="B45" s="98">
        <v>8862139</v>
      </c>
      <c r="C45" s="70" t="s">
        <v>445</v>
      </c>
      <c r="D45" s="75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76">
        <v>0</v>
      </c>
      <c r="M45" s="97">
        <v>35</v>
      </c>
      <c r="N45" s="110">
        <v>0</v>
      </c>
      <c r="O45" s="65">
        <v>35</v>
      </c>
      <c r="P45" s="66">
        <v>46200</v>
      </c>
      <c r="Q45" s="66">
        <v>11550</v>
      </c>
      <c r="R45" s="66">
        <v>11375</v>
      </c>
      <c r="S45" s="66">
        <v>175</v>
      </c>
      <c r="T45" s="66">
        <v>3850</v>
      </c>
      <c r="U45" s="66">
        <v>4025</v>
      </c>
      <c r="V45" s="66">
        <v>30800</v>
      </c>
      <c r="W45" s="83">
        <v>46200</v>
      </c>
      <c r="X45" s="89">
        <v>2</v>
      </c>
      <c r="Y45" s="68">
        <v>3800</v>
      </c>
      <c r="Z45" s="68">
        <v>950</v>
      </c>
      <c r="AA45" s="68">
        <v>0</v>
      </c>
      <c r="AB45" s="68">
        <v>950</v>
      </c>
      <c r="AC45" s="68">
        <v>316.66666666666669</v>
      </c>
      <c r="AD45" s="68">
        <v>1266.6666666666667</v>
      </c>
      <c r="AE45" s="68">
        <v>2533.333333333333</v>
      </c>
      <c r="AF45" s="90">
        <v>3800</v>
      </c>
    </row>
    <row r="46" spans="1:32" ht="15" x14ac:dyDescent="0.3">
      <c r="A46" s="30">
        <v>2142</v>
      </c>
      <c r="B46" s="98">
        <v>8862142</v>
      </c>
      <c r="C46" s="70" t="s">
        <v>446</v>
      </c>
      <c r="D46" s="75">
        <v>2</v>
      </c>
      <c r="E46" s="62">
        <v>600</v>
      </c>
      <c r="F46" s="62">
        <v>150</v>
      </c>
      <c r="G46" s="62">
        <v>150</v>
      </c>
      <c r="H46" s="62">
        <v>0</v>
      </c>
      <c r="I46" s="62">
        <v>50</v>
      </c>
      <c r="J46" s="62">
        <v>50</v>
      </c>
      <c r="K46" s="62">
        <v>400</v>
      </c>
      <c r="L46" s="76">
        <v>600</v>
      </c>
      <c r="M46" s="97">
        <v>24</v>
      </c>
      <c r="N46" s="110">
        <v>0</v>
      </c>
      <c r="O46" s="65">
        <v>24</v>
      </c>
      <c r="P46" s="66">
        <v>31680</v>
      </c>
      <c r="Q46" s="66">
        <v>7920</v>
      </c>
      <c r="R46" s="66">
        <v>6825</v>
      </c>
      <c r="S46" s="66">
        <v>1095</v>
      </c>
      <c r="T46" s="66">
        <v>2640</v>
      </c>
      <c r="U46" s="66">
        <v>3735</v>
      </c>
      <c r="V46" s="66">
        <v>21120</v>
      </c>
      <c r="W46" s="83">
        <v>31680</v>
      </c>
      <c r="X46" s="89">
        <v>2</v>
      </c>
      <c r="Y46" s="68">
        <v>3800</v>
      </c>
      <c r="Z46" s="68">
        <v>950</v>
      </c>
      <c r="AA46" s="68">
        <v>0</v>
      </c>
      <c r="AB46" s="68">
        <v>950</v>
      </c>
      <c r="AC46" s="68">
        <v>316.66666666666669</v>
      </c>
      <c r="AD46" s="68">
        <v>1266.6666666666667</v>
      </c>
      <c r="AE46" s="68">
        <v>2533.333333333333</v>
      </c>
      <c r="AF46" s="90">
        <v>3800</v>
      </c>
    </row>
    <row r="47" spans="1:32" ht="15" x14ac:dyDescent="0.3">
      <c r="A47" s="30">
        <v>2147</v>
      </c>
      <c r="B47" s="98">
        <v>8862147</v>
      </c>
      <c r="C47" s="70" t="s">
        <v>447</v>
      </c>
      <c r="D47" s="75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76">
        <v>0</v>
      </c>
      <c r="M47" s="97">
        <v>5</v>
      </c>
      <c r="N47" s="110">
        <v>0</v>
      </c>
      <c r="O47" s="65">
        <v>5</v>
      </c>
      <c r="P47" s="66">
        <v>6600</v>
      </c>
      <c r="Q47" s="66">
        <v>1650</v>
      </c>
      <c r="R47" s="66">
        <v>975</v>
      </c>
      <c r="S47" s="66">
        <v>675</v>
      </c>
      <c r="T47" s="66">
        <v>550</v>
      </c>
      <c r="U47" s="66">
        <v>1225</v>
      </c>
      <c r="V47" s="66">
        <v>4400</v>
      </c>
      <c r="W47" s="83">
        <v>6600</v>
      </c>
      <c r="X47" s="89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90">
        <v>0</v>
      </c>
    </row>
    <row r="48" spans="1:32" ht="15" x14ac:dyDescent="0.3">
      <c r="A48" s="30">
        <v>2148</v>
      </c>
      <c r="B48" s="98">
        <v>8862148</v>
      </c>
      <c r="C48" s="70" t="s">
        <v>448</v>
      </c>
      <c r="D48" s="75">
        <v>2</v>
      </c>
      <c r="E48" s="62">
        <v>600</v>
      </c>
      <c r="F48" s="62">
        <v>150</v>
      </c>
      <c r="G48" s="62">
        <v>150</v>
      </c>
      <c r="H48" s="62">
        <v>0</v>
      </c>
      <c r="I48" s="62">
        <v>50</v>
      </c>
      <c r="J48" s="62">
        <v>50</v>
      </c>
      <c r="K48" s="62">
        <v>400</v>
      </c>
      <c r="L48" s="76">
        <v>600</v>
      </c>
      <c r="M48" s="97">
        <v>20</v>
      </c>
      <c r="N48" s="110">
        <v>0</v>
      </c>
      <c r="O48" s="65">
        <v>20</v>
      </c>
      <c r="P48" s="66">
        <v>26400</v>
      </c>
      <c r="Q48" s="66">
        <v>6600</v>
      </c>
      <c r="R48" s="66">
        <v>4550</v>
      </c>
      <c r="S48" s="66">
        <v>2050</v>
      </c>
      <c r="T48" s="66">
        <v>2200</v>
      </c>
      <c r="U48" s="66">
        <v>4250</v>
      </c>
      <c r="V48" s="66">
        <v>17600</v>
      </c>
      <c r="W48" s="83">
        <v>26400</v>
      </c>
      <c r="X48" s="89">
        <v>2</v>
      </c>
      <c r="Y48" s="68">
        <v>3800</v>
      </c>
      <c r="Z48" s="68">
        <v>950</v>
      </c>
      <c r="AA48" s="68">
        <v>0</v>
      </c>
      <c r="AB48" s="68">
        <v>950</v>
      </c>
      <c r="AC48" s="68">
        <v>316.66666666666669</v>
      </c>
      <c r="AD48" s="68">
        <v>1266.6666666666667</v>
      </c>
      <c r="AE48" s="68">
        <v>2533.333333333333</v>
      </c>
      <c r="AF48" s="90">
        <v>3800</v>
      </c>
    </row>
    <row r="49" spans="1:32" ht="30" x14ac:dyDescent="0.3">
      <c r="A49" s="30">
        <v>2155</v>
      </c>
      <c r="B49" s="98">
        <v>8862155</v>
      </c>
      <c r="C49" s="70" t="s">
        <v>449</v>
      </c>
      <c r="D49" s="75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76">
        <v>0</v>
      </c>
      <c r="M49" s="97">
        <v>31</v>
      </c>
      <c r="N49" s="110">
        <v>0</v>
      </c>
      <c r="O49" s="65">
        <v>31</v>
      </c>
      <c r="P49" s="66">
        <v>40920</v>
      </c>
      <c r="Q49" s="66">
        <v>10230</v>
      </c>
      <c r="R49" s="66">
        <v>9750</v>
      </c>
      <c r="S49" s="66">
        <v>480</v>
      </c>
      <c r="T49" s="66">
        <v>3410</v>
      </c>
      <c r="U49" s="66">
        <v>3890</v>
      </c>
      <c r="V49" s="66">
        <v>27280</v>
      </c>
      <c r="W49" s="83">
        <v>40920</v>
      </c>
      <c r="X49" s="89">
        <v>9</v>
      </c>
      <c r="Y49" s="68">
        <v>17100</v>
      </c>
      <c r="Z49" s="68">
        <v>4275</v>
      </c>
      <c r="AA49" s="68">
        <v>0</v>
      </c>
      <c r="AB49" s="68">
        <v>4275</v>
      </c>
      <c r="AC49" s="68">
        <v>1425</v>
      </c>
      <c r="AD49" s="68">
        <v>5700</v>
      </c>
      <c r="AE49" s="68">
        <v>11400</v>
      </c>
      <c r="AF49" s="90">
        <v>17100</v>
      </c>
    </row>
    <row r="50" spans="1:32" ht="15" x14ac:dyDescent="0.3">
      <c r="A50" s="30">
        <v>2156</v>
      </c>
      <c r="B50" s="98">
        <v>8862156</v>
      </c>
      <c r="C50" s="70" t="s">
        <v>450</v>
      </c>
      <c r="D50" s="75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76">
        <v>0</v>
      </c>
      <c r="M50" s="97">
        <v>70</v>
      </c>
      <c r="N50" s="110">
        <v>0</v>
      </c>
      <c r="O50" s="65">
        <v>70</v>
      </c>
      <c r="P50" s="66">
        <v>92400</v>
      </c>
      <c r="Q50" s="66">
        <v>23100</v>
      </c>
      <c r="R50" s="66">
        <v>22750</v>
      </c>
      <c r="S50" s="66">
        <v>350</v>
      </c>
      <c r="T50" s="66">
        <v>7700</v>
      </c>
      <c r="U50" s="66">
        <v>8050</v>
      </c>
      <c r="V50" s="66">
        <v>61600</v>
      </c>
      <c r="W50" s="83">
        <v>92400</v>
      </c>
      <c r="X50" s="89">
        <v>1</v>
      </c>
      <c r="Y50" s="68">
        <v>1900</v>
      </c>
      <c r="Z50" s="68">
        <v>475</v>
      </c>
      <c r="AA50" s="68">
        <v>0</v>
      </c>
      <c r="AB50" s="68">
        <v>475</v>
      </c>
      <c r="AC50" s="68">
        <v>158.33333333333334</v>
      </c>
      <c r="AD50" s="68">
        <v>633.33333333333337</v>
      </c>
      <c r="AE50" s="68">
        <v>1266.6666666666665</v>
      </c>
      <c r="AF50" s="90">
        <v>1900</v>
      </c>
    </row>
    <row r="51" spans="1:32" ht="15" x14ac:dyDescent="0.3">
      <c r="A51" s="30">
        <v>2161</v>
      </c>
      <c r="B51" s="98">
        <v>8862161</v>
      </c>
      <c r="C51" s="70" t="s">
        <v>451</v>
      </c>
      <c r="D51" s="75">
        <v>1</v>
      </c>
      <c r="E51" s="62">
        <v>300</v>
      </c>
      <c r="F51" s="62">
        <v>75</v>
      </c>
      <c r="G51" s="62">
        <v>75</v>
      </c>
      <c r="H51" s="62">
        <v>0</v>
      </c>
      <c r="I51" s="62">
        <v>25</v>
      </c>
      <c r="J51" s="62">
        <v>25</v>
      </c>
      <c r="K51" s="62">
        <v>200</v>
      </c>
      <c r="L51" s="76">
        <v>300</v>
      </c>
      <c r="M51" s="97">
        <v>15</v>
      </c>
      <c r="N51" s="110">
        <v>0</v>
      </c>
      <c r="O51" s="65">
        <v>15</v>
      </c>
      <c r="P51" s="66">
        <v>19800</v>
      </c>
      <c r="Q51" s="66">
        <v>4950</v>
      </c>
      <c r="R51" s="66">
        <v>7150</v>
      </c>
      <c r="S51" s="66">
        <v>-2200</v>
      </c>
      <c r="T51" s="66">
        <v>1650</v>
      </c>
      <c r="U51" s="66">
        <v>-550</v>
      </c>
      <c r="V51" s="66">
        <v>13200</v>
      </c>
      <c r="W51" s="83">
        <v>19800</v>
      </c>
      <c r="X51" s="89">
        <v>5</v>
      </c>
      <c r="Y51" s="68">
        <v>9500</v>
      </c>
      <c r="Z51" s="68">
        <v>2375</v>
      </c>
      <c r="AA51" s="68">
        <v>0</v>
      </c>
      <c r="AB51" s="68">
        <v>2375</v>
      </c>
      <c r="AC51" s="68">
        <v>791.66666666666663</v>
      </c>
      <c r="AD51" s="68">
        <v>3166.6666666666665</v>
      </c>
      <c r="AE51" s="68">
        <v>6333.3333333333339</v>
      </c>
      <c r="AF51" s="90">
        <v>9500</v>
      </c>
    </row>
    <row r="52" spans="1:32" ht="15" x14ac:dyDescent="0.3">
      <c r="A52" s="30">
        <v>2163</v>
      </c>
      <c r="B52" s="98">
        <v>8862163</v>
      </c>
      <c r="C52" s="70" t="s">
        <v>452</v>
      </c>
      <c r="D52" s="75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76">
        <v>0</v>
      </c>
      <c r="M52" s="97">
        <v>22</v>
      </c>
      <c r="N52" s="110">
        <v>0</v>
      </c>
      <c r="O52" s="65">
        <v>22</v>
      </c>
      <c r="P52" s="66">
        <v>29040</v>
      </c>
      <c r="Q52" s="66">
        <v>7260</v>
      </c>
      <c r="R52" s="66">
        <v>4875</v>
      </c>
      <c r="S52" s="66">
        <v>2385</v>
      </c>
      <c r="T52" s="66">
        <v>2420</v>
      </c>
      <c r="U52" s="66">
        <v>4805</v>
      </c>
      <c r="V52" s="66">
        <v>19360</v>
      </c>
      <c r="W52" s="83">
        <v>29040</v>
      </c>
      <c r="X52" s="89">
        <v>0</v>
      </c>
      <c r="Y52" s="68">
        <v>0</v>
      </c>
      <c r="Z52" s="68">
        <v>0</v>
      </c>
      <c r="AA52" s="68">
        <v>0</v>
      </c>
      <c r="AB52" s="68">
        <v>0</v>
      </c>
      <c r="AC52" s="68">
        <v>0</v>
      </c>
      <c r="AD52" s="68">
        <v>0</v>
      </c>
      <c r="AE52" s="68">
        <v>0</v>
      </c>
      <c r="AF52" s="90">
        <v>0</v>
      </c>
    </row>
    <row r="53" spans="1:32" ht="15" x14ac:dyDescent="0.3">
      <c r="A53" s="30">
        <v>2164</v>
      </c>
      <c r="B53" s="98">
        <v>8862164</v>
      </c>
      <c r="C53" s="70" t="s">
        <v>453</v>
      </c>
      <c r="D53" s="75">
        <v>0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62">
        <v>0</v>
      </c>
      <c r="K53" s="62">
        <v>0</v>
      </c>
      <c r="L53" s="76">
        <v>0</v>
      </c>
      <c r="M53" s="97">
        <v>26</v>
      </c>
      <c r="N53" s="110">
        <v>0</v>
      </c>
      <c r="O53" s="65">
        <v>26</v>
      </c>
      <c r="P53" s="66">
        <v>34320</v>
      </c>
      <c r="Q53" s="66">
        <v>8580</v>
      </c>
      <c r="R53" s="66">
        <v>11375</v>
      </c>
      <c r="S53" s="66">
        <v>-2795</v>
      </c>
      <c r="T53" s="66">
        <v>2860</v>
      </c>
      <c r="U53" s="66">
        <v>65</v>
      </c>
      <c r="V53" s="66">
        <v>22880</v>
      </c>
      <c r="W53" s="83">
        <v>34320</v>
      </c>
      <c r="X53" s="89">
        <v>1</v>
      </c>
      <c r="Y53" s="68">
        <v>1900</v>
      </c>
      <c r="Z53" s="68">
        <v>475</v>
      </c>
      <c r="AA53" s="68">
        <v>0</v>
      </c>
      <c r="AB53" s="68">
        <v>475</v>
      </c>
      <c r="AC53" s="68">
        <v>158.33333333333334</v>
      </c>
      <c r="AD53" s="68">
        <v>633.33333333333337</v>
      </c>
      <c r="AE53" s="68">
        <v>1266.6666666666665</v>
      </c>
      <c r="AF53" s="90">
        <v>1900</v>
      </c>
    </row>
    <row r="54" spans="1:32" ht="15" x14ac:dyDescent="0.3">
      <c r="A54" s="30">
        <v>2165</v>
      </c>
      <c r="B54" s="98">
        <v>8862165</v>
      </c>
      <c r="C54" s="70" t="s">
        <v>454</v>
      </c>
      <c r="D54" s="75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76">
        <v>0</v>
      </c>
      <c r="M54" s="97">
        <v>21</v>
      </c>
      <c r="N54" s="110">
        <v>0</v>
      </c>
      <c r="O54" s="65">
        <v>21</v>
      </c>
      <c r="P54" s="66">
        <v>27720</v>
      </c>
      <c r="Q54" s="66">
        <v>6930</v>
      </c>
      <c r="R54" s="66">
        <v>6175</v>
      </c>
      <c r="S54" s="66">
        <v>755</v>
      </c>
      <c r="T54" s="66">
        <v>2310</v>
      </c>
      <c r="U54" s="66">
        <v>3065</v>
      </c>
      <c r="V54" s="66">
        <v>18480</v>
      </c>
      <c r="W54" s="83">
        <v>27720</v>
      </c>
      <c r="X54" s="89">
        <v>0</v>
      </c>
      <c r="Y54" s="68">
        <v>0</v>
      </c>
      <c r="Z54" s="68">
        <v>0</v>
      </c>
      <c r="AA54" s="68">
        <v>0</v>
      </c>
      <c r="AB54" s="68">
        <v>0</v>
      </c>
      <c r="AC54" s="68">
        <v>0</v>
      </c>
      <c r="AD54" s="68">
        <v>0</v>
      </c>
      <c r="AE54" s="68">
        <v>0</v>
      </c>
      <c r="AF54" s="90">
        <v>0</v>
      </c>
    </row>
    <row r="55" spans="1:32" ht="15" x14ac:dyDescent="0.3">
      <c r="A55" s="30">
        <v>2166</v>
      </c>
      <c r="B55" s="98">
        <v>8862166</v>
      </c>
      <c r="C55" s="70" t="s">
        <v>455</v>
      </c>
      <c r="D55" s="75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76">
        <v>0</v>
      </c>
      <c r="M55" s="97">
        <v>10</v>
      </c>
      <c r="N55" s="110">
        <v>0</v>
      </c>
      <c r="O55" s="65">
        <v>10</v>
      </c>
      <c r="P55" s="66">
        <v>13200</v>
      </c>
      <c r="Q55" s="66">
        <v>3300</v>
      </c>
      <c r="R55" s="66">
        <v>3250</v>
      </c>
      <c r="S55" s="66">
        <v>50</v>
      </c>
      <c r="T55" s="66">
        <v>1100</v>
      </c>
      <c r="U55" s="66">
        <v>1150</v>
      </c>
      <c r="V55" s="66">
        <v>8800</v>
      </c>
      <c r="W55" s="83">
        <v>13200</v>
      </c>
      <c r="X55" s="89">
        <v>3</v>
      </c>
      <c r="Y55" s="68">
        <v>5700</v>
      </c>
      <c r="Z55" s="68">
        <v>1425</v>
      </c>
      <c r="AA55" s="68">
        <v>0</v>
      </c>
      <c r="AB55" s="68">
        <v>1425</v>
      </c>
      <c r="AC55" s="68">
        <v>475</v>
      </c>
      <c r="AD55" s="68">
        <v>1900</v>
      </c>
      <c r="AE55" s="68">
        <v>3800</v>
      </c>
      <c r="AF55" s="90">
        <v>5700</v>
      </c>
    </row>
    <row r="56" spans="1:32" ht="15" x14ac:dyDescent="0.3">
      <c r="A56" s="30">
        <v>2167</v>
      </c>
      <c r="B56" s="98">
        <v>8862167</v>
      </c>
      <c r="C56" s="70" t="s">
        <v>456</v>
      </c>
      <c r="D56" s="75">
        <v>1</v>
      </c>
      <c r="E56" s="62">
        <v>300</v>
      </c>
      <c r="F56" s="62">
        <v>75</v>
      </c>
      <c r="G56" s="62">
        <v>75</v>
      </c>
      <c r="H56" s="62">
        <v>0</v>
      </c>
      <c r="I56" s="62">
        <v>25</v>
      </c>
      <c r="J56" s="62">
        <v>25</v>
      </c>
      <c r="K56" s="62">
        <v>200</v>
      </c>
      <c r="L56" s="76">
        <v>300</v>
      </c>
      <c r="M56" s="97">
        <v>7</v>
      </c>
      <c r="N56" s="110">
        <v>0</v>
      </c>
      <c r="O56" s="65">
        <v>7</v>
      </c>
      <c r="P56" s="66">
        <v>9240</v>
      </c>
      <c r="Q56" s="66">
        <v>2310</v>
      </c>
      <c r="R56" s="66">
        <v>3250</v>
      </c>
      <c r="S56" s="66">
        <v>-940</v>
      </c>
      <c r="T56" s="66">
        <v>770</v>
      </c>
      <c r="U56" s="66">
        <v>-170</v>
      </c>
      <c r="V56" s="66">
        <v>6160</v>
      </c>
      <c r="W56" s="83">
        <v>9240</v>
      </c>
      <c r="X56" s="89">
        <v>6</v>
      </c>
      <c r="Y56" s="68">
        <v>11400</v>
      </c>
      <c r="Z56" s="68">
        <v>2850</v>
      </c>
      <c r="AA56" s="68">
        <v>0</v>
      </c>
      <c r="AB56" s="68">
        <v>2850</v>
      </c>
      <c r="AC56" s="68">
        <v>950</v>
      </c>
      <c r="AD56" s="68">
        <v>3800</v>
      </c>
      <c r="AE56" s="68">
        <v>7600</v>
      </c>
      <c r="AF56" s="90">
        <v>11400</v>
      </c>
    </row>
    <row r="57" spans="1:32" ht="15" x14ac:dyDescent="0.3">
      <c r="A57" s="30">
        <v>2168</v>
      </c>
      <c r="B57" s="98">
        <v>8862168</v>
      </c>
      <c r="C57" s="70" t="s">
        <v>457</v>
      </c>
      <c r="D57" s="75">
        <v>1</v>
      </c>
      <c r="E57" s="62">
        <v>300</v>
      </c>
      <c r="F57" s="62">
        <v>75</v>
      </c>
      <c r="G57" s="62">
        <v>75</v>
      </c>
      <c r="H57" s="62">
        <v>0</v>
      </c>
      <c r="I57" s="62">
        <v>25</v>
      </c>
      <c r="J57" s="62">
        <v>25</v>
      </c>
      <c r="K57" s="62">
        <v>200</v>
      </c>
      <c r="L57" s="76">
        <v>300</v>
      </c>
      <c r="M57" s="97">
        <v>34</v>
      </c>
      <c r="N57" s="110">
        <v>0</v>
      </c>
      <c r="O57" s="65">
        <v>34</v>
      </c>
      <c r="P57" s="66">
        <v>44880</v>
      </c>
      <c r="Q57" s="66">
        <v>11220</v>
      </c>
      <c r="R57" s="66">
        <v>10725</v>
      </c>
      <c r="S57" s="66">
        <v>495</v>
      </c>
      <c r="T57" s="66">
        <v>3740</v>
      </c>
      <c r="U57" s="66">
        <v>4235</v>
      </c>
      <c r="V57" s="66">
        <v>29920</v>
      </c>
      <c r="W57" s="83">
        <v>44880</v>
      </c>
      <c r="X57" s="89">
        <v>2</v>
      </c>
      <c r="Y57" s="68">
        <v>3800</v>
      </c>
      <c r="Z57" s="68">
        <v>950</v>
      </c>
      <c r="AA57" s="68">
        <v>0</v>
      </c>
      <c r="AB57" s="68">
        <v>950</v>
      </c>
      <c r="AC57" s="68">
        <v>316.66666666666669</v>
      </c>
      <c r="AD57" s="68">
        <v>1266.6666666666667</v>
      </c>
      <c r="AE57" s="68">
        <v>2533.333333333333</v>
      </c>
      <c r="AF57" s="90">
        <v>3800</v>
      </c>
    </row>
    <row r="58" spans="1:32" ht="15" x14ac:dyDescent="0.3">
      <c r="A58" s="30">
        <v>2169</v>
      </c>
      <c r="B58" s="98">
        <v>8862169</v>
      </c>
      <c r="C58" s="70" t="s">
        <v>458</v>
      </c>
      <c r="D58" s="75">
        <v>1</v>
      </c>
      <c r="E58" s="62">
        <v>300</v>
      </c>
      <c r="F58" s="62">
        <v>75</v>
      </c>
      <c r="G58" s="62">
        <v>0</v>
      </c>
      <c r="H58" s="62">
        <v>75</v>
      </c>
      <c r="I58" s="62">
        <v>25</v>
      </c>
      <c r="J58" s="62">
        <v>100</v>
      </c>
      <c r="K58" s="62">
        <v>200</v>
      </c>
      <c r="L58" s="76">
        <v>300</v>
      </c>
      <c r="M58" s="97">
        <v>15</v>
      </c>
      <c r="N58" s="110">
        <v>0</v>
      </c>
      <c r="O58" s="65">
        <v>15</v>
      </c>
      <c r="P58" s="66">
        <v>19800</v>
      </c>
      <c r="Q58" s="66">
        <v>4950</v>
      </c>
      <c r="R58" s="66">
        <v>5200</v>
      </c>
      <c r="S58" s="66">
        <v>-250</v>
      </c>
      <c r="T58" s="66">
        <v>1650</v>
      </c>
      <c r="U58" s="66">
        <v>1400</v>
      </c>
      <c r="V58" s="66">
        <v>13200</v>
      </c>
      <c r="W58" s="83">
        <v>19800</v>
      </c>
      <c r="X58" s="89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90">
        <v>0</v>
      </c>
    </row>
    <row r="59" spans="1:32" ht="15" x14ac:dyDescent="0.3">
      <c r="A59" s="30">
        <v>2171</v>
      </c>
      <c r="B59" s="98">
        <v>8862171</v>
      </c>
      <c r="C59" s="70" t="s">
        <v>459</v>
      </c>
      <c r="D59" s="75">
        <v>1</v>
      </c>
      <c r="E59" s="62">
        <v>300</v>
      </c>
      <c r="F59" s="62">
        <v>75</v>
      </c>
      <c r="G59" s="62">
        <v>75</v>
      </c>
      <c r="H59" s="62">
        <v>0</v>
      </c>
      <c r="I59" s="62">
        <v>25</v>
      </c>
      <c r="J59" s="62">
        <v>25</v>
      </c>
      <c r="K59" s="62">
        <v>200</v>
      </c>
      <c r="L59" s="76">
        <v>300</v>
      </c>
      <c r="M59" s="97">
        <v>69</v>
      </c>
      <c r="N59" s="110">
        <v>0</v>
      </c>
      <c r="O59" s="65">
        <v>69</v>
      </c>
      <c r="P59" s="66">
        <v>91080</v>
      </c>
      <c r="Q59" s="66">
        <v>22770</v>
      </c>
      <c r="R59" s="66">
        <v>23075</v>
      </c>
      <c r="S59" s="66">
        <v>-305</v>
      </c>
      <c r="T59" s="66">
        <v>7590</v>
      </c>
      <c r="U59" s="66">
        <v>7285</v>
      </c>
      <c r="V59" s="66">
        <v>60720</v>
      </c>
      <c r="W59" s="83">
        <v>91080</v>
      </c>
      <c r="X59" s="89">
        <v>2</v>
      </c>
      <c r="Y59" s="68">
        <v>3800</v>
      </c>
      <c r="Z59" s="68">
        <v>950</v>
      </c>
      <c r="AA59" s="68">
        <v>0</v>
      </c>
      <c r="AB59" s="68">
        <v>950</v>
      </c>
      <c r="AC59" s="68">
        <v>316.66666666666669</v>
      </c>
      <c r="AD59" s="68">
        <v>1266.6666666666667</v>
      </c>
      <c r="AE59" s="68">
        <v>2533.333333333333</v>
      </c>
      <c r="AF59" s="90">
        <v>3800</v>
      </c>
    </row>
    <row r="60" spans="1:32" ht="15" x14ac:dyDescent="0.3">
      <c r="A60" s="30">
        <v>2172</v>
      </c>
      <c r="B60" s="98">
        <v>8862172</v>
      </c>
      <c r="C60" s="70" t="s">
        <v>460</v>
      </c>
      <c r="D60" s="75">
        <v>9</v>
      </c>
      <c r="E60" s="62">
        <v>2700</v>
      </c>
      <c r="F60" s="62">
        <v>675</v>
      </c>
      <c r="G60" s="62">
        <v>300</v>
      </c>
      <c r="H60" s="62">
        <v>375</v>
      </c>
      <c r="I60" s="62">
        <v>225</v>
      </c>
      <c r="J60" s="62">
        <v>600</v>
      </c>
      <c r="K60" s="62">
        <v>1800</v>
      </c>
      <c r="L60" s="76">
        <v>2700</v>
      </c>
      <c r="M60" s="97">
        <v>57</v>
      </c>
      <c r="N60" s="110">
        <v>0</v>
      </c>
      <c r="O60" s="65">
        <v>57</v>
      </c>
      <c r="P60" s="66">
        <v>75240</v>
      </c>
      <c r="Q60" s="66">
        <v>18810</v>
      </c>
      <c r="R60" s="66">
        <v>19500</v>
      </c>
      <c r="S60" s="66">
        <v>-690</v>
      </c>
      <c r="T60" s="66">
        <v>6270</v>
      </c>
      <c r="U60" s="66">
        <v>5580</v>
      </c>
      <c r="V60" s="66">
        <v>50160</v>
      </c>
      <c r="W60" s="83">
        <v>75240</v>
      </c>
      <c r="X60" s="89">
        <v>2</v>
      </c>
      <c r="Y60" s="68">
        <v>3800</v>
      </c>
      <c r="Z60" s="68">
        <v>950</v>
      </c>
      <c r="AA60" s="68">
        <v>0</v>
      </c>
      <c r="AB60" s="68">
        <v>950</v>
      </c>
      <c r="AC60" s="68">
        <v>316.66666666666669</v>
      </c>
      <c r="AD60" s="68">
        <v>1266.6666666666667</v>
      </c>
      <c r="AE60" s="68">
        <v>2533.333333333333</v>
      </c>
      <c r="AF60" s="90">
        <v>3800</v>
      </c>
    </row>
    <row r="61" spans="1:32" ht="15" x14ac:dyDescent="0.3">
      <c r="A61" s="30">
        <v>2175</v>
      </c>
      <c r="B61" s="98">
        <v>8862175</v>
      </c>
      <c r="C61" s="70" t="s">
        <v>461</v>
      </c>
      <c r="D61" s="75">
        <v>41</v>
      </c>
      <c r="E61" s="62">
        <v>12300</v>
      </c>
      <c r="F61" s="62">
        <v>3075</v>
      </c>
      <c r="G61" s="62">
        <v>3300</v>
      </c>
      <c r="H61" s="62">
        <v>-225</v>
      </c>
      <c r="I61" s="62">
        <v>1025</v>
      </c>
      <c r="J61" s="62">
        <v>800</v>
      </c>
      <c r="K61" s="62">
        <v>8200</v>
      </c>
      <c r="L61" s="76">
        <v>12300</v>
      </c>
      <c r="M61" s="97">
        <v>91</v>
      </c>
      <c r="N61" s="110">
        <v>0</v>
      </c>
      <c r="O61" s="65">
        <v>91</v>
      </c>
      <c r="P61" s="66">
        <v>120120</v>
      </c>
      <c r="Q61" s="66">
        <v>30030</v>
      </c>
      <c r="R61" s="66">
        <v>25025</v>
      </c>
      <c r="S61" s="66">
        <v>5005</v>
      </c>
      <c r="T61" s="66">
        <v>10010</v>
      </c>
      <c r="U61" s="66">
        <v>15015</v>
      </c>
      <c r="V61" s="66">
        <v>80080</v>
      </c>
      <c r="W61" s="83">
        <v>120120</v>
      </c>
      <c r="X61" s="89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  <c r="AD61" s="68">
        <v>0</v>
      </c>
      <c r="AE61" s="68">
        <v>0</v>
      </c>
      <c r="AF61" s="90">
        <v>0</v>
      </c>
    </row>
    <row r="62" spans="1:32" ht="15" x14ac:dyDescent="0.3">
      <c r="A62" s="30">
        <v>2176</v>
      </c>
      <c r="B62" s="98">
        <v>8862176</v>
      </c>
      <c r="C62" s="70" t="s">
        <v>462</v>
      </c>
      <c r="D62" s="75">
        <v>6</v>
      </c>
      <c r="E62" s="62">
        <v>1800</v>
      </c>
      <c r="F62" s="62">
        <v>450</v>
      </c>
      <c r="G62" s="62">
        <v>525</v>
      </c>
      <c r="H62" s="62">
        <v>-75</v>
      </c>
      <c r="I62" s="62">
        <v>150</v>
      </c>
      <c r="J62" s="62">
        <v>75</v>
      </c>
      <c r="K62" s="62">
        <v>1200</v>
      </c>
      <c r="L62" s="76">
        <v>1800</v>
      </c>
      <c r="M62" s="97">
        <v>108</v>
      </c>
      <c r="N62" s="110">
        <v>0</v>
      </c>
      <c r="O62" s="65">
        <v>108</v>
      </c>
      <c r="P62" s="66">
        <v>142560</v>
      </c>
      <c r="Q62" s="66">
        <v>35640</v>
      </c>
      <c r="R62" s="66">
        <v>36725</v>
      </c>
      <c r="S62" s="66">
        <v>-1085</v>
      </c>
      <c r="T62" s="66">
        <v>11880</v>
      </c>
      <c r="U62" s="66">
        <v>10795</v>
      </c>
      <c r="V62" s="66">
        <v>95040</v>
      </c>
      <c r="W62" s="83">
        <v>142560</v>
      </c>
      <c r="X62" s="89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90">
        <v>0</v>
      </c>
    </row>
    <row r="63" spans="1:32" ht="15" x14ac:dyDescent="0.3">
      <c r="A63" s="30">
        <v>2183</v>
      </c>
      <c r="B63" s="98">
        <v>8862183</v>
      </c>
      <c r="C63" s="70" t="s">
        <v>463</v>
      </c>
      <c r="D63" s="75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76">
        <v>0</v>
      </c>
      <c r="M63" s="97">
        <v>38</v>
      </c>
      <c r="N63" s="110">
        <v>0</v>
      </c>
      <c r="O63" s="65">
        <v>38</v>
      </c>
      <c r="P63" s="66">
        <v>50160</v>
      </c>
      <c r="Q63" s="66">
        <v>12540</v>
      </c>
      <c r="R63" s="66">
        <v>13975</v>
      </c>
      <c r="S63" s="66">
        <v>-1435</v>
      </c>
      <c r="T63" s="66">
        <v>4180</v>
      </c>
      <c r="U63" s="66">
        <v>2745</v>
      </c>
      <c r="V63" s="66">
        <v>33440</v>
      </c>
      <c r="W63" s="83">
        <v>50160</v>
      </c>
      <c r="X63" s="89">
        <v>6</v>
      </c>
      <c r="Y63" s="68">
        <v>11400</v>
      </c>
      <c r="Z63" s="68">
        <v>2850</v>
      </c>
      <c r="AA63" s="68">
        <v>0</v>
      </c>
      <c r="AB63" s="68">
        <v>2850</v>
      </c>
      <c r="AC63" s="68">
        <v>950</v>
      </c>
      <c r="AD63" s="68">
        <v>3800</v>
      </c>
      <c r="AE63" s="68">
        <v>7600</v>
      </c>
      <c r="AF63" s="90">
        <v>11400</v>
      </c>
    </row>
    <row r="64" spans="1:32" ht="15" x14ac:dyDescent="0.3">
      <c r="A64" s="30">
        <v>2185</v>
      </c>
      <c r="B64" s="98">
        <v>8862185</v>
      </c>
      <c r="C64" s="70" t="s">
        <v>464</v>
      </c>
      <c r="D64" s="75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76">
        <v>0</v>
      </c>
      <c r="M64" s="97">
        <v>20</v>
      </c>
      <c r="N64" s="110">
        <v>0</v>
      </c>
      <c r="O64" s="65">
        <v>20</v>
      </c>
      <c r="P64" s="66">
        <v>26400</v>
      </c>
      <c r="Q64" s="66">
        <v>6600</v>
      </c>
      <c r="R64" s="66">
        <v>8450</v>
      </c>
      <c r="S64" s="66">
        <v>-1850</v>
      </c>
      <c r="T64" s="66">
        <v>2200</v>
      </c>
      <c r="U64" s="66">
        <v>350</v>
      </c>
      <c r="V64" s="66">
        <v>17600</v>
      </c>
      <c r="W64" s="83">
        <v>26400</v>
      </c>
      <c r="X64" s="89">
        <v>2</v>
      </c>
      <c r="Y64" s="68">
        <v>3800</v>
      </c>
      <c r="Z64" s="68">
        <v>950</v>
      </c>
      <c r="AA64" s="68">
        <v>0</v>
      </c>
      <c r="AB64" s="68">
        <v>950</v>
      </c>
      <c r="AC64" s="68">
        <v>316.66666666666669</v>
      </c>
      <c r="AD64" s="68">
        <v>1266.6666666666667</v>
      </c>
      <c r="AE64" s="68">
        <v>2533.333333333333</v>
      </c>
      <c r="AF64" s="90">
        <v>3800</v>
      </c>
    </row>
    <row r="65" spans="1:32" ht="15" x14ac:dyDescent="0.3">
      <c r="A65" s="30">
        <v>2187</v>
      </c>
      <c r="B65" s="98">
        <v>8862187</v>
      </c>
      <c r="C65" s="70" t="s">
        <v>465</v>
      </c>
      <c r="D65" s="75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76">
        <v>0</v>
      </c>
      <c r="M65" s="97">
        <v>7</v>
      </c>
      <c r="N65" s="110">
        <v>0</v>
      </c>
      <c r="O65" s="65">
        <v>7</v>
      </c>
      <c r="P65" s="66">
        <v>9240</v>
      </c>
      <c r="Q65" s="66">
        <v>2310</v>
      </c>
      <c r="R65" s="66">
        <v>2600</v>
      </c>
      <c r="S65" s="66">
        <v>-290</v>
      </c>
      <c r="T65" s="66">
        <v>770</v>
      </c>
      <c r="U65" s="66">
        <v>480</v>
      </c>
      <c r="V65" s="66">
        <v>6160</v>
      </c>
      <c r="W65" s="83">
        <v>9240</v>
      </c>
      <c r="X65" s="89">
        <v>2</v>
      </c>
      <c r="Y65" s="68">
        <v>3800</v>
      </c>
      <c r="Z65" s="68">
        <v>950</v>
      </c>
      <c r="AA65" s="68">
        <v>0</v>
      </c>
      <c r="AB65" s="68">
        <v>950</v>
      </c>
      <c r="AC65" s="68">
        <v>316.66666666666669</v>
      </c>
      <c r="AD65" s="68">
        <v>1266.6666666666667</v>
      </c>
      <c r="AE65" s="68">
        <v>2533.333333333333</v>
      </c>
      <c r="AF65" s="90">
        <v>3800</v>
      </c>
    </row>
    <row r="66" spans="1:32" ht="15" x14ac:dyDescent="0.3">
      <c r="A66" s="30">
        <v>2188</v>
      </c>
      <c r="B66" s="98">
        <v>8862188</v>
      </c>
      <c r="C66" s="70" t="s">
        <v>466</v>
      </c>
      <c r="D66" s="75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76">
        <v>0</v>
      </c>
      <c r="M66" s="97">
        <v>5</v>
      </c>
      <c r="N66" s="110">
        <v>0</v>
      </c>
      <c r="O66" s="65">
        <v>5</v>
      </c>
      <c r="P66" s="66">
        <v>6600</v>
      </c>
      <c r="Q66" s="66">
        <v>1650</v>
      </c>
      <c r="R66" s="66">
        <v>1625</v>
      </c>
      <c r="S66" s="66">
        <v>25</v>
      </c>
      <c r="T66" s="66">
        <v>550</v>
      </c>
      <c r="U66" s="66">
        <v>575</v>
      </c>
      <c r="V66" s="66">
        <v>4400</v>
      </c>
      <c r="W66" s="83">
        <v>6600</v>
      </c>
      <c r="X66" s="89">
        <v>1</v>
      </c>
      <c r="Y66" s="68">
        <v>1900</v>
      </c>
      <c r="Z66" s="68">
        <v>475</v>
      </c>
      <c r="AA66" s="68">
        <v>0</v>
      </c>
      <c r="AB66" s="68">
        <v>475</v>
      </c>
      <c r="AC66" s="68">
        <v>158.33333333333334</v>
      </c>
      <c r="AD66" s="68">
        <v>633.33333333333337</v>
      </c>
      <c r="AE66" s="68">
        <v>1266.6666666666665</v>
      </c>
      <c r="AF66" s="90">
        <v>1900</v>
      </c>
    </row>
    <row r="67" spans="1:32" ht="15" x14ac:dyDescent="0.3">
      <c r="A67" s="30">
        <v>2189</v>
      </c>
      <c r="B67" s="98">
        <v>8862189</v>
      </c>
      <c r="C67" s="70" t="s">
        <v>467</v>
      </c>
      <c r="D67" s="75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76">
        <v>0</v>
      </c>
      <c r="M67" s="97">
        <v>16</v>
      </c>
      <c r="N67" s="110">
        <v>0</v>
      </c>
      <c r="O67" s="65">
        <v>16</v>
      </c>
      <c r="P67" s="66">
        <v>21120</v>
      </c>
      <c r="Q67" s="66">
        <v>5280</v>
      </c>
      <c r="R67" s="66">
        <v>3900</v>
      </c>
      <c r="S67" s="66">
        <v>1380</v>
      </c>
      <c r="T67" s="66">
        <v>1760</v>
      </c>
      <c r="U67" s="66">
        <v>3140</v>
      </c>
      <c r="V67" s="66">
        <v>14080</v>
      </c>
      <c r="W67" s="83">
        <v>21120</v>
      </c>
      <c r="X67" s="89">
        <v>2</v>
      </c>
      <c r="Y67" s="68">
        <v>3800</v>
      </c>
      <c r="Z67" s="68">
        <v>950</v>
      </c>
      <c r="AA67" s="68">
        <v>0</v>
      </c>
      <c r="AB67" s="68">
        <v>950</v>
      </c>
      <c r="AC67" s="68">
        <v>316.66666666666669</v>
      </c>
      <c r="AD67" s="68">
        <v>1266.6666666666667</v>
      </c>
      <c r="AE67" s="68">
        <v>2533.333333333333</v>
      </c>
      <c r="AF67" s="90">
        <v>3800</v>
      </c>
    </row>
    <row r="68" spans="1:32" ht="15" x14ac:dyDescent="0.3">
      <c r="A68" s="30">
        <v>2190</v>
      </c>
      <c r="B68" s="98">
        <v>8862190</v>
      </c>
      <c r="C68" s="70" t="s">
        <v>468</v>
      </c>
      <c r="D68" s="75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76">
        <v>0</v>
      </c>
      <c r="M68" s="97">
        <v>4</v>
      </c>
      <c r="N68" s="110">
        <v>0</v>
      </c>
      <c r="O68" s="65">
        <v>4</v>
      </c>
      <c r="P68" s="66">
        <v>5280</v>
      </c>
      <c r="Q68" s="66">
        <v>1320</v>
      </c>
      <c r="R68" s="66">
        <v>650</v>
      </c>
      <c r="S68" s="66">
        <v>670</v>
      </c>
      <c r="T68" s="66">
        <v>440</v>
      </c>
      <c r="U68" s="66">
        <v>1110</v>
      </c>
      <c r="V68" s="66">
        <v>3520</v>
      </c>
      <c r="W68" s="83">
        <v>5280</v>
      </c>
      <c r="X68" s="89">
        <v>2</v>
      </c>
      <c r="Y68" s="68">
        <v>3800</v>
      </c>
      <c r="Z68" s="68">
        <v>950</v>
      </c>
      <c r="AA68" s="68">
        <v>0</v>
      </c>
      <c r="AB68" s="68">
        <v>950</v>
      </c>
      <c r="AC68" s="68">
        <v>316.66666666666669</v>
      </c>
      <c r="AD68" s="68">
        <v>1266.6666666666667</v>
      </c>
      <c r="AE68" s="68">
        <v>2533.333333333333</v>
      </c>
      <c r="AF68" s="90">
        <v>3800</v>
      </c>
    </row>
    <row r="69" spans="1:32" ht="15" x14ac:dyDescent="0.3">
      <c r="A69" s="30">
        <v>2191</v>
      </c>
      <c r="B69" s="98">
        <v>8862191</v>
      </c>
      <c r="C69" s="70" t="s">
        <v>469</v>
      </c>
      <c r="D69" s="75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76">
        <v>0</v>
      </c>
      <c r="M69" s="97">
        <v>119</v>
      </c>
      <c r="N69" s="110">
        <v>0</v>
      </c>
      <c r="O69" s="65">
        <v>119</v>
      </c>
      <c r="P69" s="66">
        <v>157080</v>
      </c>
      <c r="Q69" s="66">
        <v>39270</v>
      </c>
      <c r="R69" s="66">
        <v>37700</v>
      </c>
      <c r="S69" s="66">
        <v>1570</v>
      </c>
      <c r="T69" s="66">
        <v>13090</v>
      </c>
      <c r="U69" s="66">
        <v>14660</v>
      </c>
      <c r="V69" s="66">
        <v>104720</v>
      </c>
      <c r="W69" s="83">
        <v>157080</v>
      </c>
      <c r="X69" s="89">
        <v>0</v>
      </c>
      <c r="Y69" s="68">
        <v>0</v>
      </c>
      <c r="Z69" s="68">
        <v>0</v>
      </c>
      <c r="AA69" s="68">
        <v>0</v>
      </c>
      <c r="AB69" s="68">
        <v>0</v>
      </c>
      <c r="AC69" s="68">
        <v>0</v>
      </c>
      <c r="AD69" s="68">
        <v>0</v>
      </c>
      <c r="AE69" s="68">
        <v>0</v>
      </c>
      <c r="AF69" s="90">
        <v>0</v>
      </c>
    </row>
    <row r="70" spans="1:32" ht="15" x14ac:dyDescent="0.3">
      <c r="A70" s="30">
        <v>2192</v>
      </c>
      <c r="B70" s="98">
        <v>8862192</v>
      </c>
      <c r="C70" s="70" t="s">
        <v>470</v>
      </c>
      <c r="D70" s="75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76">
        <v>0</v>
      </c>
      <c r="M70" s="97">
        <v>55</v>
      </c>
      <c r="N70" s="110">
        <v>0</v>
      </c>
      <c r="O70" s="65">
        <v>55</v>
      </c>
      <c r="P70" s="66">
        <v>72600</v>
      </c>
      <c r="Q70" s="66">
        <v>18150</v>
      </c>
      <c r="R70" s="66">
        <v>16900</v>
      </c>
      <c r="S70" s="66">
        <v>1250</v>
      </c>
      <c r="T70" s="66">
        <v>6050</v>
      </c>
      <c r="U70" s="66">
        <v>7300</v>
      </c>
      <c r="V70" s="66">
        <v>48400</v>
      </c>
      <c r="W70" s="83">
        <v>72600</v>
      </c>
      <c r="X70" s="89">
        <v>3</v>
      </c>
      <c r="Y70" s="68">
        <v>5700</v>
      </c>
      <c r="Z70" s="68">
        <v>1425</v>
      </c>
      <c r="AA70" s="68">
        <v>0</v>
      </c>
      <c r="AB70" s="68">
        <v>1425</v>
      </c>
      <c r="AC70" s="68">
        <v>475</v>
      </c>
      <c r="AD70" s="68">
        <v>1900</v>
      </c>
      <c r="AE70" s="68">
        <v>3800</v>
      </c>
      <c r="AF70" s="90">
        <v>5700</v>
      </c>
    </row>
    <row r="71" spans="1:32" ht="15" x14ac:dyDescent="0.3">
      <c r="A71" s="30">
        <v>2193</v>
      </c>
      <c r="B71" s="98">
        <v>8862193</v>
      </c>
      <c r="C71" s="70" t="s">
        <v>471</v>
      </c>
      <c r="D71" s="75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76">
        <v>0</v>
      </c>
      <c r="M71" s="97">
        <v>22</v>
      </c>
      <c r="N71" s="110">
        <v>0</v>
      </c>
      <c r="O71" s="65">
        <v>22</v>
      </c>
      <c r="P71" s="66">
        <v>29040</v>
      </c>
      <c r="Q71" s="66">
        <v>7260</v>
      </c>
      <c r="R71" s="66">
        <v>9100</v>
      </c>
      <c r="S71" s="66">
        <v>-1840</v>
      </c>
      <c r="T71" s="66">
        <v>2420</v>
      </c>
      <c r="U71" s="66">
        <v>580</v>
      </c>
      <c r="V71" s="66">
        <v>19360</v>
      </c>
      <c r="W71" s="83">
        <v>29040</v>
      </c>
      <c r="X71" s="89">
        <v>2</v>
      </c>
      <c r="Y71" s="68">
        <v>3800</v>
      </c>
      <c r="Z71" s="68">
        <v>950</v>
      </c>
      <c r="AA71" s="68">
        <v>0</v>
      </c>
      <c r="AB71" s="68">
        <v>950</v>
      </c>
      <c r="AC71" s="68">
        <v>316.66666666666669</v>
      </c>
      <c r="AD71" s="68">
        <v>1266.6666666666667</v>
      </c>
      <c r="AE71" s="68">
        <v>2533.333333333333</v>
      </c>
      <c r="AF71" s="90">
        <v>3800</v>
      </c>
    </row>
    <row r="72" spans="1:32" ht="15" x14ac:dyDescent="0.3">
      <c r="A72" s="30">
        <v>2226</v>
      </c>
      <c r="B72" s="98">
        <v>8862226</v>
      </c>
      <c r="C72" s="70" t="s">
        <v>472</v>
      </c>
      <c r="D72" s="75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76">
        <v>0</v>
      </c>
      <c r="M72" s="97">
        <v>19</v>
      </c>
      <c r="N72" s="110">
        <v>0</v>
      </c>
      <c r="O72" s="65">
        <v>19</v>
      </c>
      <c r="P72" s="66">
        <v>25080</v>
      </c>
      <c r="Q72" s="66">
        <v>6270</v>
      </c>
      <c r="R72" s="66">
        <v>5200</v>
      </c>
      <c r="S72" s="66">
        <v>1070</v>
      </c>
      <c r="T72" s="66">
        <v>2090</v>
      </c>
      <c r="U72" s="66">
        <v>3160</v>
      </c>
      <c r="V72" s="66">
        <v>16720</v>
      </c>
      <c r="W72" s="83">
        <v>25080</v>
      </c>
      <c r="X72" s="89">
        <v>2</v>
      </c>
      <c r="Y72" s="68">
        <v>3800</v>
      </c>
      <c r="Z72" s="68">
        <v>950</v>
      </c>
      <c r="AA72" s="68">
        <v>0</v>
      </c>
      <c r="AB72" s="68">
        <v>950</v>
      </c>
      <c r="AC72" s="68">
        <v>316.66666666666669</v>
      </c>
      <c r="AD72" s="68">
        <v>1266.6666666666667</v>
      </c>
      <c r="AE72" s="68">
        <v>2533.333333333333</v>
      </c>
      <c r="AF72" s="90">
        <v>3800</v>
      </c>
    </row>
    <row r="73" spans="1:32" ht="15" x14ac:dyDescent="0.3">
      <c r="A73" s="30">
        <v>2227</v>
      </c>
      <c r="B73" s="98">
        <v>8862227</v>
      </c>
      <c r="C73" s="70" t="s">
        <v>473</v>
      </c>
      <c r="D73" s="75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76">
        <v>0</v>
      </c>
      <c r="M73" s="97">
        <v>11</v>
      </c>
      <c r="N73" s="110">
        <v>0</v>
      </c>
      <c r="O73" s="65">
        <v>11</v>
      </c>
      <c r="P73" s="66">
        <v>14520</v>
      </c>
      <c r="Q73" s="66">
        <v>3630</v>
      </c>
      <c r="R73" s="66">
        <v>6175</v>
      </c>
      <c r="S73" s="66">
        <v>-2545</v>
      </c>
      <c r="T73" s="66">
        <v>1210</v>
      </c>
      <c r="U73" s="66">
        <v>-1335</v>
      </c>
      <c r="V73" s="66">
        <v>9680</v>
      </c>
      <c r="W73" s="83">
        <v>14520</v>
      </c>
      <c r="X73" s="89">
        <v>3</v>
      </c>
      <c r="Y73" s="68">
        <v>5700</v>
      </c>
      <c r="Z73" s="68">
        <v>1425</v>
      </c>
      <c r="AA73" s="68">
        <v>0</v>
      </c>
      <c r="AB73" s="68">
        <v>1425</v>
      </c>
      <c r="AC73" s="68">
        <v>475</v>
      </c>
      <c r="AD73" s="68">
        <v>1900</v>
      </c>
      <c r="AE73" s="68">
        <v>3800</v>
      </c>
      <c r="AF73" s="90">
        <v>5700</v>
      </c>
    </row>
    <row r="74" spans="1:32" ht="15" x14ac:dyDescent="0.3">
      <c r="A74" s="30">
        <v>2228</v>
      </c>
      <c r="B74" s="98">
        <v>8862228</v>
      </c>
      <c r="C74" s="70" t="s">
        <v>474</v>
      </c>
      <c r="D74" s="75">
        <v>1</v>
      </c>
      <c r="E74" s="62">
        <v>300</v>
      </c>
      <c r="F74" s="62">
        <v>75</v>
      </c>
      <c r="G74" s="62">
        <v>0</v>
      </c>
      <c r="H74" s="62">
        <v>75</v>
      </c>
      <c r="I74" s="62">
        <v>25</v>
      </c>
      <c r="J74" s="62">
        <v>100</v>
      </c>
      <c r="K74" s="62">
        <v>200</v>
      </c>
      <c r="L74" s="76">
        <v>300</v>
      </c>
      <c r="M74" s="97">
        <v>108</v>
      </c>
      <c r="N74" s="110">
        <v>0</v>
      </c>
      <c r="O74" s="65">
        <v>108</v>
      </c>
      <c r="P74" s="66">
        <v>142560</v>
      </c>
      <c r="Q74" s="66">
        <v>35640</v>
      </c>
      <c r="R74" s="66">
        <v>32825</v>
      </c>
      <c r="S74" s="66">
        <v>2815</v>
      </c>
      <c r="T74" s="66">
        <v>11880</v>
      </c>
      <c r="U74" s="66">
        <v>14695</v>
      </c>
      <c r="V74" s="66">
        <v>95040</v>
      </c>
      <c r="W74" s="83">
        <v>142560</v>
      </c>
      <c r="X74" s="89">
        <v>0</v>
      </c>
      <c r="Y74" s="68">
        <v>0</v>
      </c>
      <c r="Z74" s="68">
        <v>0</v>
      </c>
      <c r="AA74" s="68">
        <v>0</v>
      </c>
      <c r="AB74" s="68">
        <v>0</v>
      </c>
      <c r="AC74" s="68">
        <v>0</v>
      </c>
      <c r="AD74" s="68">
        <v>0</v>
      </c>
      <c r="AE74" s="68">
        <v>0</v>
      </c>
      <c r="AF74" s="90">
        <v>0</v>
      </c>
    </row>
    <row r="75" spans="1:32" ht="15" x14ac:dyDescent="0.3">
      <c r="A75" s="30">
        <v>2231</v>
      </c>
      <c r="B75" s="98">
        <v>8862231</v>
      </c>
      <c r="C75" s="70" t="s">
        <v>475</v>
      </c>
      <c r="D75" s="75">
        <v>3</v>
      </c>
      <c r="E75" s="62">
        <v>900</v>
      </c>
      <c r="F75" s="62">
        <v>225</v>
      </c>
      <c r="G75" s="62">
        <v>150</v>
      </c>
      <c r="H75" s="62">
        <v>75</v>
      </c>
      <c r="I75" s="62">
        <v>75</v>
      </c>
      <c r="J75" s="62">
        <v>150</v>
      </c>
      <c r="K75" s="62">
        <v>600</v>
      </c>
      <c r="L75" s="76">
        <v>900</v>
      </c>
      <c r="M75" s="97">
        <v>24</v>
      </c>
      <c r="N75" s="110">
        <v>0</v>
      </c>
      <c r="O75" s="65">
        <v>24</v>
      </c>
      <c r="P75" s="66">
        <v>31680</v>
      </c>
      <c r="Q75" s="66">
        <v>7920</v>
      </c>
      <c r="R75" s="66">
        <v>7475</v>
      </c>
      <c r="S75" s="66">
        <v>445</v>
      </c>
      <c r="T75" s="66">
        <v>2640</v>
      </c>
      <c r="U75" s="66">
        <v>3085</v>
      </c>
      <c r="V75" s="66">
        <v>21120</v>
      </c>
      <c r="W75" s="83">
        <v>31680</v>
      </c>
      <c r="X75" s="89">
        <v>4</v>
      </c>
      <c r="Y75" s="68">
        <v>7600</v>
      </c>
      <c r="Z75" s="68">
        <v>1900</v>
      </c>
      <c r="AA75" s="68">
        <v>0</v>
      </c>
      <c r="AB75" s="68">
        <v>1900</v>
      </c>
      <c r="AC75" s="68">
        <v>633.33333333333337</v>
      </c>
      <c r="AD75" s="68">
        <v>2533.3333333333335</v>
      </c>
      <c r="AE75" s="68">
        <v>5066.6666666666661</v>
      </c>
      <c r="AF75" s="90">
        <v>7600</v>
      </c>
    </row>
    <row r="76" spans="1:32" ht="15" x14ac:dyDescent="0.3">
      <c r="A76" s="30">
        <v>2235</v>
      </c>
      <c r="B76" s="98">
        <v>8862235</v>
      </c>
      <c r="C76" s="70" t="s">
        <v>476</v>
      </c>
      <c r="D76" s="75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76">
        <v>0</v>
      </c>
      <c r="M76" s="97">
        <v>160</v>
      </c>
      <c r="N76" s="110">
        <v>0</v>
      </c>
      <c r="O76" s="65">
        <v>160</v>
      </c>
      <c r="P76" s="66">
        <v>211200</v>
      </c>
      <c r="Q76" s="66">
        <v>52800</v>
      </c>
      <c r="R76" s="66">
        <v>52975</v>
      </c>
      <c r="S76" s="66">
        <v>-175</v>
      </c>
      <c r="T76" s="66">
        <v>17600</v>
      </c>
      <c r="U76" s="66">
        <v>17425</v>
      </c>
      <c r="V76" s="66">
        <v>140800</v>
      </c>
      <c r="W76" s="83">
        <v>211200</v>
      </c>
      <c r="X76" s="89">
        <v>2</v>
      </c>
      <c r="Y76" s="68">
        <v>3800</v>
      </c>
      <c r="Z76" s="68">
        <v>950</v>
      </c>
      <c r="AA76" s="68">
        <v>0</v>
      </c>
      <c r="AB76" s="68">
        <v>950</v>
      </c>
      <c r="AC76" s="68">
        <v>316.66666666666669</v>
      </c>
      <c r="AD76" s="68">
        <v>1266.6666666666667</v>
      </c>
      <c r="AE76" s="68">
        <v>2533.333333333333</v>
      </c>
      <c r="AF76" s="90">
        <v>3800</v>
      </c>
    </row>
    <row r="77" spans="1:32" ht="15" x14ac:dyDescent="0.3">
      <c r="A77" s="30">
        <v>2237</v>
      </c>
      <c r="B77" s="98">
        <v>8862237</v>
      </c>
      <c r="C77" s="70" t="s">
        <v>477</v>
      </c>
      <c r="D77" s="75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76">
        <v>0</v>
      </c>
      <c r="M77" s="97">
        <v>172</v>
      </c>
      <c r="N77" s="110">
        <v>0</v>
      </c>
      <c r="O77" s="65">
        <v>172</v>
      </c>
      <c r="P77" s="66">
        <v>227040</v>
      </c>
      <c r="Q77" s="66">
        <v>56760</v>
      </c>
      <c r="R77" s="66">
        <v>58175</v>
      </c>
      <c r="S77" s="66">
        <v>-1415</v>
      </c>
      <c r="T77" s="66">
        <v>18920</v>
      </c>
      <c r="U77" s="66">
        <v>17505</v>
      </c>
      <c r="V77" s="66">
        <v>151360</v>
      </c>
      <c r="W77" s="83">
        <v>227040</v>
      </c>
      <c r="X77" s="89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90">
        <v>0</v>
      </c>
    </row>
    <row r="78" spans="1:32" ht="15" x14ac:dyDescent="0.3">
      <c r="A78" s="30">
        <v>2239</v>
      </c>
      <c r="B78" s="98">
        <v>8862239</v>
      </c>
      <c r="C78" s="70" t="s">
        <v>478</v>
      </c>
      <c r="D78" s="75">
        <v>0</v>
      </c>
      <c r="E78" s="62">
        <v>0</v>
      </c>
      <c r="F78" s="62">
        <v>0</v>
      </c>
      <c r="G78" s="62">
        <v>75</v>
      </c>
      <c r="H78" s="62">
        <v>-75</v>
      </c>
      <c r="I78" s="62">
        <v>0</v>
      </c>
      <c r="J78" s="62">
        <v>-75</v>
      </c>
      <c r="K78" s="62">
        <v>0</v>
      </c>
      <c r="L78" s="76">
        <v>0</v>
      </c>
      <c r="M78" s="97">
        <v>4</v>
      </c>
      <c r="N78" s="110">
        <v>0</v>
      </c>
      <c r="O78" s="65">
        <v>4</v>
      </c>
      <c r="P78" s="66">
        <v>5280</v>
      </c>
      <c r="Q78" s="66">
        <v>1320</v>
      </c>
      <c r="R78" s="66">
        <v>2600</v>
      </c>
      <c r="S78" s="66">
        <v>-1280</v>
      </c>
      <c r="T78" s="66">
        <v>440</v>
      </c>
      <c r="U78" s="66">
        <v>-840</v>
      </c>
      <c r="V78" s="66">
        <v>3520</v>
      </c>
      <c r="W78" s="83">
        <v>5280</v>
      </c>
      <c r="X78" s="89">
        <v>0</v>
      </c>
      <c r="Y78" s="68">
        <v>0</v>
      </c>
      <c r="Z78" s="68">
        <v>0</v>
      </c>
      <c r="AA78" s="68">
        <v>0</v>
      </c>
      <c r="AB78" s="68">
        <v>0</v>
      </c>
      <c r="AC78" s="68">
        <v>0</v>
      </c>
      <c r="AD78" s="68">
        <v>0</v>
      </c>
      <c r="AE78" s="68">
        <v>0</v>
      </c>
      <c r="AF78" s="90">
        <v>0</v>
      </c>
    </row>
    <row r="79" spans="1:32" ht="15" x14ac:dyDescent="0.3">
      <c r="A79" s="30">
        <v>2245</v>
      </c>
      <c r="B79" s="98">
        <v>8862245</v>
      </c>
      <c r="C79" s="70" t="s">
        <v>479</v>
      </c>
      <c r="D79" s="75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76">
        <v>0</v>
      </c>
      <c r="M79" s="97">
        <v>122</v>
      </c>
      <c r="N79" s="110">
        <v>0</v>
      </c>
      <c r="O79" s="65">
        <v>122</v>
      </c>
      <c r="P79" s="66">
        <v>161040</v>
      </c>
      <c r="Q79" s="66">
        <v>40260</v>
      </c>
      <c r="R79" s="66">
        <v>41275</v>
      </c>
      <c r="S79" s="66">
        <v>-1015</v>
      </c>
      <c r="T79" s="66">
        <v>13420</v>
      </c>
      <c r="U79" s="66">
        <v>12405</v>
      </c>
      <c r="V79" s="66">
        <v>107360</v>
      </c>
      <c r="W79" s="83">
        <v>161040</v>
      </c>
      <c r="X79" s="89">
        <v>0</v>
      </c>
      <c r="Y79" s="68">
        <v>0</v>
      </c>
      <c r="Z79" s="68">
        <v>0</v>
      </c>
      <c r="AA79" s="68">
        <v>0</v>
      </c>
      <c r="AB79" s="68">
        <v>0</v>
      </c>
      <c r="AC79" s="68">
        <v>0</v>
      </c>
      <c r="AD79" s="68">
        <v>0</v>
      </c>
      <c r="AE79" s="68">
        <v>0</v>
      </c>
      <c r="AF79" s="90">
        <v>0</v>
      </c>
    </row>
    <row r="80" spans="1:32" ht="15" x14ac:dyDescent="0.3">
      <c r="A80" s="30">
        <v>2252</v>
      </c>
      <c r="B80" s="98">
        <v>8862252</v>
      </c>
      <c r="C80" s="70" t="s">
        <v>480</v>
      </c>
      <c r="D80" s="75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76">
        <v>0</v>
      </c>
      <c r="M80" s="97">
        <v>88</v>
      </c>
      <c r="N80" s="110">
        <v>0</v>
      </c>
      <c r="O80" s="65">
        <v>88</v>
      </c>
      <c r="P80" s="66">
        <v>116160</v>
      </c>
      <c r="Q80" s="66">
        <v>29040</v>
      </c>
      <c r="R80" s="66">
        <v>24700</v>
      </c>
      <c r="S80" s="66">
        <v>4340</v>
      </c>
      <c r="T80" s="66">
        <v>9680</v>
      </c>
      <c r="U80" s="66">
        <v>14020</v>
      </c>
      <c r="V80" s="66">
        <v>77440</v>
      </c>
      <c r="W80" s="83">
        <v>116160</v>
      </c>
      <c r="X80" s="89">
        <v>0</v>
      </c>
      <c r="Y80" s="68">
        <v>0</v>
      </c>
      <c r="Z80" s="68">
        <v>0</v>
      </c>
      <c r="AA80" s="68">
        <v>0</v>
      </c>
      <c r="AB80" s="68">
        <v>0</v>
      </c>
      <c r="AC80" s="68">
        <v>0</v>
      </c>
      <c r="AD80" s="68">
        <v>0</v>
      </c>
      <c r="AE80" s="68">
        <v>0</v>
      </c>
      <c r="AF80" s="90">
        <v>0</v>
      </c>
    </row>
    <row r="81" spans="1:32" ht="15" x14ac:dyDescent="0.3">
      <c r="A81" s="30">
        <v>2254</v>
      </c>
      <c r="B81" s="98">
        <v>8862254</v>
      </c>
      <c r="C81" s="70" t="s">
        <v>481</v>
      </c>
      <c r="D81" s="75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76">
        <v>0</v>
      </c>
      <c r="M81" s="97">
        <v>66</v>
      </c>
      <c r="N81" s="110">
        <v>0</v>
      </c>
      <c r="O81" s="65">
        <v>66</v>
      </c>
      <c r="P81" s="66">
        <v>87120</v>
      </c>
      <c r="Q81" s="66">
        <v>21780</v>
      </c>
      <c r="R81" s="66">
        <v>21125</v>
      </c>
      <c r="S81" s="66">
        <v>655</v>
      </c>
      <c r="T81" s="66">
        <v>7260</v>
      </c>
      <c r="U81" s="66">
        <v>7915</v>
      </c>
      <c r="V81" s="66">
        <v>58080</v>
      </c>
      <c r="W81" s="83">
        <v>87120</v>
      </c>
      <c r="X81" s="89">
        <v>1</v>
      </c>
      <c r="Y81" s="68">
        <v>1900</v>
      </c>
      <c r="Z81" s="68">
        <v>475</v>
      </c>
      <c r="AA81" s="68">
        <v>0</v>
      </c>
      <c r="AB81" s="68">
        <v>475</v>
      </c>
      <c r="AC81" s="68">
        <v>158.33333333333334</v>
      </c>
      <c r="AD81" s="68">
        <v>633.33333333333337</v>
      </c>
      <c r="AE81" s="68">
        <v>1266.6666666666665</v>
      </c>
      <c r="AF81" s="90">
        <v>1900</v>
      </c>
    </row>
    <row r="82" spans="1:32" ht="15" x14ac:dyDescent="0.3">
      <c r="A82" s="30">
        <v>2258</v>
      </c>
      <c r="B82" s="98">
        <v>8862258</v>
      </c>
      <c r="C82" s="70" t="s">
        <v>482</v>
      </c>
      <c r="D82" s="75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76">
        <v>0</v>
      </c>
      <c r="M82" s="97">
        <v>36</v>
      </c>
      <c r="N82" s="110">
        <v>0</v>
      </c>
      <c r="O82" s="65">
        <v>36</v>
      </c>
      <c r="P82" s="66">
        <v>47520</v>
      </c>
      <c r="Q82" s="66">
        <v>11880</v>
      </c>
      <c r="R82" s="66">
        <v>13000</v>
      </c>
      <c r="S82" s="66">
        <v>-1120</v>
      </c>
      <c r="T82" s="66">
        <v>3960</v>
      </c>
      <c r="U82" s="66">
        <v>2840</v>
      </c>
      <c r="V82" s="66">
        <v>31680</v>
      </c>
      <c r="W82" s="83">
        <v>47520</v>
      </c>
      <c r="X82" s="89">
        <v>0</v>
      </c>
      <c r="Y82" s="68">
        <v>0</v>
      </c>
      <c r="Z82" s="68">
        <v>0</v>
      </c>
      <c r="AA82" s="68">
        <v>0</v>
      </c>
      <c r="AB82" s="68">
        <v>0</v>
      </c>
      <c r="AC82" s="68">
        <v>0</v>
      </c>
      <c r="AD82" s="68">
        <v>0</v>
      </c>
      <c r="AE82" s="68">
        <v>0</v>
      </c>
      <c r="AF82" s="90">
        <v>0</v>
      </c>
    </row>
    <row r="83" spans="1:32" ht="15" x14ac:dyDescent="0.3">
      <c r="A83" s="30">
        <v>2259</v>
      </c>
      <c r="B83" s="98">
        <v>8862259</v>
      </c>
      <c r="C83" s="70" t="s">
        <v>483</v>
      </c>
      <c r="D83" s="75">
        <v>1</v>
      </c>
      <c r="E83" s="62">
        <v>300</v>
      </c>
      <c r="F83" s="62">
        <v>75</v>
      </c>
      <c r="G83" s="62">
        <v>75</v>
      </c>
      <c r="H83" s="62">
        <v>0</v>
      </c>
      <c r="I83" s="62">
        <v>25</v>
      </c>
      <c r="J83" s="62">
        <v>25</v>
      </c>
      <c r="K83" s="62">
        <v>200</v>
      </c>
      <c r="L83" s="76">
        <v>300</v>
      </c>
      <c r="M83" s="97">
        <v>62</v>
      </c>
      <c r="N83" s="110">
        <v>0</v>
      </c>
      <c r="O83" s="65">
        <v>62</v>
      </c>
      <c r="P83" s="66">
        <v>81840</v>
      </c>
      <c r="Q83" s="66">
        <v>20460</v>
      </c>
      <c r="R83" s="66">
        <v>19825</v>
      </c>
      <c r="S83" s="66">
        <v>635</v>
      </c>
      <c r="T83" s="66">
        <v>6820</v>
      </c>
      <c r="U83" s="66">
        <v>7455</v>
      </c>
      <c r="V83" s="66">
        <v>54560</v>
      </c>
      <c r="W83" s="83">
        <v>81840</v>
      </c>
      <c r="X83" s="89">
        <v>7</v>
      </c>
      <c r="Y83" s="68">
        <v>13300</v>
      </c>
      <c r="Z83" s="68">
        <v>3325</v>
      </c>
      <c r="AA83" s="68">
        <v>0</v>
      </c>
      <c r="AB83" s="68">
        <v>3325</v>
      </c>
      <c r="AC83" s="68">
        <v>1108.3333333333333</v>
      </c>
      <c r="AD83" s="68">
        <v>4433.333333333333</v>
      </c>
      <c r="AE83" s="68">
        <v>8866.6666666666679</v>
      </c>
      <c r="AF83" s="90">
        <v>13300</v>
      </c>
    </row>
    <row r="84" spans="1:32" ht="15" x14ac:dyDescent="0.3">
      <c r="A84" s="30">
        <v>2263</v>
      </c>
      <c r="B84" s="98">
        <v>8862263</v>
      </c>
      <c r="C84" s="70" t="s">
        <v>484</v>
      </c>
      <c r="D84" s="75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76">
        <v>0</v>
      </c>
      <c r="M84" s="97">
        <v>98</v>
      </c>
      <c r="N84" s="110">
        <v>0</v>
      </c>
      <c r="O84" s="65">
        <v>98</v>
      </c>
      <c r="P84" s="66">
        <v>129360</v>
      </c>
      <c r="Q84" s="66">
        <v>32340</v>
      </c>
      <c r="R84" s="66">
        <v>29900</v>
      </c>
      <c r="S84" s="66">
        <v>2440</v>
      </c>
      <c r="T84" s="66">
        <v>10780</v>
      </c>
      <c r="U84" s="66">
        <v>13220</v>
      </c>
      <c r="V84" s="66">
        <v>86240</v>
      </c>
      <c r="W84" s="83">
        <v>129360</v>
      </c>
      <c r="X84" s="89">
        <v>1</v>
      </c>
      <c r="Y84" s="68">
        <v>1900</v>
      </c>
      <c r="Z84" s="68">
        <v>475</v>
      </c>
      <c r="AA84" s="68">
        <v>0</v>
      </c>
      <c r="AB84" s="68">
        <v>475</v>
      </c>
      <c r="AC84" s="68">
        <v>158.33333333333334</v>
      </c>
      <c r="AD84" s="68">
        <v>633.33333333333337</v>
      </c>
      <c r="AE84" s="68">
        <v>1266.6666666666665</v>
      </c>
      <c r="AF84" s="90">
        <v>1900</v>
      </c>
    </row>
    <row r="85" spans="1:32" ht="15" x14ac:dyDescent="0.3">
      <c r="A85" s="30">
        <v>2265</v>
      </c>
      <c r="B85" s="98">
        <v>8862265</v>
      </c>
      <c r="C85" s="70" t="s">
        <v>485</v>
      </c>
      <c r="D85" s="75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76">
        <v>0</v>
      </c>
      <c r="M85" s="97">
        <v>5</v>
      </c>
      <c r="N85" s="110">
        <v>0</v>
      </c>
      <c r="O85" s="65">
        <v>5</v>
      </c>
      <c r="P85" s="66">
        <v>6600</v>
      </c>
      <c r="Q85" s="66">
        <v>1650</v>
      </c>
      <c r="R85" s="66">
        <v>2925</v>
      </c>
      <c r="S85" s="66">
        <v>-1275</v>
      </c>
      <c r="T85" s="66">
        <v>550</v>
      </c>
      <c r="U85" s="66">
        <v>-725</v>
      </c>
      <c r="V85" s="66">
        <v>4400</v>
      </c>
      <c r="W85" s="83">
        <v>6600</v>
      </c>
      <c r="X85" s="89">
        <v>0</v>
      </c>
      <c r="Y85" s="68">
        <v>0</v>
      </c>
      <c r="Z85" s="68">
        <v>0</v>
      </c>
      <c r="AA85" s="68">
        <v>0</v>
      </c>
      <c r="AB85" s="68">
        <v>0</v>
      </c>
      <c r="AC85" s="68">
        <v>0</v>
      </c>
      <c r="AD85" s="68">
        <v>0</v>
      </c>
      <c r="AE85" s="68">
        <v>0</v>
      </c>
      <c r="AF85" s="90">
        <v>0</v>
      </c>
    </row>
    <row r="86" spans="1:32" ht="15" x14ac:dyDescent="0.3">
      <c r="A86" s="30">
        <v>2268</v>
      </c>
      <c r="B86" s="98">
        <v>8862268</v>
      </c>
      <c r="C86" s="70" t="s">
        <v>486</v>
      </c>
      <c r="D86" s="75">
        <v>0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76">
        <v>0</v>
      </c>
      <c r="M86" s="97">
        <v>13</v>
      </c>
      <c r="N86" s="110">
        <v>0</v>
      </c>
      <c r="O86" s="65">
        <v>13</v>
      </c>
      <c r="P86" s="66">
        <v>17160</v>
      </c>
      <c r="Q86" s="66">
        <v>4290</v>
      </c>
      <c r="R86" s="66">
        <v>5850</v>
      </c>
      <c r="S86" s="66">
        <v>-1560</v>
      </c>
      <c r="T86" s="66">
        <v>1430</v>
      </c>
      <c r="U86" s="66">
        <v>-130</v>
      </c>
      <c r="V86" s="66">
        <v>11440</v>
      </c>
      <c r="W86" s="83">
        <v>17160</v>
      </c>
      <c r="X86" s="89">
        <v>2</v>
      </c>
      <c r="Y86" s="68">
        <v>3800</v>
      </c>
      <c r="Z86" s="68">
        <v>950</v>
      </c>
      <c r="AA86" s="68">
        <v>0</v>
      </c>
      <c r="AB86" s="68">
        <v>950</v>
      </c>
      <c r="AC86" s="68">
        <v>316.66666666666669</v>
      </c>
      <c r="AD86" s="68">
        <v>1266.6666666666667</v>
      </c>
      <c r="AE86" s="68">
        <v>2533.333333333333</v>
      </c>
      <c r="AF86" s="90">
        <v>3800</v>
      </c>
    </row>
    <row r="87" spans="1:32" ht="15" x14ac:dyDescent="0.3">
      <c r="A87" s="30">
        <v>2269</v>
      </c>
      <c r="B87" s="98">
        <v>8862269</v>
      </c>
      <c r="C87" s="70" t="s">
        <v>487</v>
      </c>
      <c r="D87" s="75">
        <v>0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76">
        <v>0</v>
      </c>
      <c r="M87" s="97">
        <v>66</v>
      </c>
      <c r="N87" s="110">
        <v>0</v>
      </c>
      <c r="O87" s="65">
        <v>66</v>
      </c>
      <c r="P87" s="66">
        <v>87120</v>
      </c>
      <c r="Q87" s="66">
        <v>21780</v>
      </c>
      <c r="R87" s="66">
        <v>20475</v>
      </c>
      <c r="S87" s="66">
        <v>1305</v>
      </c>
      <c r="T87" s="66">
        <v>7260</v>
      </c>
      <c r="U87" s="66">
        <v>8565</v>
      </c>
      <c r="V87" s="66">
        <v>58080</v>
      </c>
      <c r="W87" s="83">
        <v>87120</v>
      </c>
      <c r="X87" s="89">
        <v>0</v>
      </c>
      <c r="Y87" s="68">
        <v>0</v>
      </c>
      <c r="Z87" s="68">
        <v>0</v>
      </c>
      <c r="AA87" s="68">
        <v>0</v>
      </c>
      <c r="AB87" s="68">
        <v>0</v>
      </c>
      <c r="AC87" s="68">
        <v>0</v>
      </c>
      <c r="AD87" s="68">
        <v>0</v>
      </c>
      <c r="AE87" s="68">
        <v>0</v>
      </c>
      <c r="AF87" s="90">
        <v>0</v>
      </c>
    </row>
    <row r="88" spans="1:32" ht="15" x14ac:dyDescent="0.3">
      <c r="A88" s="30">
        <v>2270</v>
      </c>
      <c r="B88" s="98">
        <v>8862270</v>
      </c>
      <c r="C88" s="70" t="s">
        <v>488</v>
      </c>
      <c r="D88" s="75">
        <v>0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62">
        <v>0</v>
      </c>
      <c r="K88" s="62">
        <v>0</v>
      </c>
      <c r="L88" s="76">
        <v>0</v>
      </c>
      <c r="M88" s="97">
        <v>26</v>
      </c>
      <c r="N88" s="110">
        <v>0</v>
      </c>
      <c r="O88" s="65">
        <v>26</v>
      </c>
      <c r="P88" s="66">
        <v>34320</v>
      </c>
      <c r="Q88" s="66">
        <v>8580</v>
      </c>
      <c r="R88" s="66">
        <v>10075</v>
      </c>
      <c r="S88" s="66">
        <v>-1495</v>
      </c>
      <c r="T88" s="66">
        <v>2860</v>
      </c>
      <c r="U88" s="66">
        <v>1365</v>
      </c>
      <c r="V88" s="66">
        <v>22880</v>
      </c>
      <c r="W88" s="83">
        <v>34320</v>
      </c>
      <c r="X88" s="89">
        <v>1</v>
      </c>
      <c r="Y88" s="68">
        <v>1900</v>
      </c>
      <c r="Z88" s="68">
        <v>475</v>
      </c>
      <c r="AA88" s="68">
        <v>0</v>
      </c>
      <c r="AB88" s="68">
        <v>475</v>
      </c>
      <c r="AC88" s="68">
        <v>158.33333333333334</v>
      </c>
      <c r="AD88" s="68">
        <v>633.33333333333337</v>
      </c>
      <c r="AE88" s="68">
        <v>1266.6666666666665</v>
      </c>
      <c r="AF88" s="90">
        <v>1900</v>
      </c>
    </row>
    <row r="89" spans="1:32" ht="15" x14ac:dyDescent="0.3">
      <c r="A89" s="30">
        <v>2272</v>
      </c>
      <c r="B89" s="98">
        <v>8862272</v>
      </c>
      <c r="C89" s="70" t="s">
        <v>489</v>
      </c>
      <c r="D89" s="75">
        <v>7</v>
      </c>
      <c r="E89" s="62">
        <v>2100</v>
      </c>
      <c r="F89" s="62">
        <v>525</v>
      </c>
      <c r="G89" s="62">
        <v>600</v>
      </c>
      <c r="H89" s="62">
        <v>-75</v>
      </c>
      <c r="I89" s="62">
        <v>175</v>
      </c>
      <c r="J89" s="62">
        <v>100</v>
      </c>
      <c r="K89" s="62">
        <v>1400</v>
      </c>
      <c r="L89" s="76">
        <v>2100</v>
      </c>
      <c r="M89" s="97">
        <v>147</v>
      </c>
      <c r="N89" s="110">
        <v>0</v>
      </c>
      <c r="O89" s="65">
        <v>147</v>
      </c>
      <c r="P89" s="66">
        <v>194040</v>
      </c>
      <c r="Q89" s="66">
        <v>48510</v>
      </c>
      <c r="R89" s="66">
        <v>51025</v>
      </c>
      <c r="S89" s="66">
        <v>-2515</v>
      </c>
      <c r="T89" s="66">
        <v>16170</v>
      </c>
      <c r="U89" s="66">
        <v>13655</v>
      </c>
      <c r="V89" s="66">
        <v>129360</v>
      </c>
      <c r="W89" s="83">
        <v>194040</v>
      </c>
      <c r="X89" s="89">
        <v>0</v>
      </c>
      <c r="Y89" s="68">
        <v>0</v>
      </c>
      <c r="Z89" s="68">
        <v>0</v>
      </c>
      <c r="AA89" s="68">
        <v>0</v>
      </c>
      <c r="AB89" s="68">
        <v>0</v>
      </c>
      <c r="AC89" s="68">
        <v>0</v>
      </c>
      <c r="AD89" s="68">
        <v>0</v>
      </c>
      <c r="AE89" s="68">
        <v>0</v>
      </c>
      <c r="AF89" s="90">
        <v>0</v>
      </c>
    </row>
    <row r="90" spans="1:32" ht="15" x14ac:dyDescent="0.3">
      <c r="A90" s="30">
        <v>2275</v>
      </c>
      <c r="B90" s="98">
        <v>8862275</v>
      </c>
      <c r="C90" s="70" t="s">
        <v>490</v>
      </c>
      <c r="D90" s="75">
        <v>3</v>
      </c>
      <c r="E90" s="62">
        <v>900</v>
      </c>
      <c r="F90" s="62">
        <v>225</v>
      </c>
      <c r="G90" s="62">
        <v>300</v>
      </c>
      <c r="H90" s="62">
        <v>-75</v>
      </c>
      <c r="I90" s="62">
        <v>75</v>
      </c>
      <c r="J90" s="62">
        <v>0</v>
      </c>
      <c r="K90" s="62">
        <v>600</v>
      </c>
      <c r="L90" s="76">
        <v>900</v>
      </c>
      <c r="M90" s="97">
        <v>58</v>
      </c>
      <c r="N90" s="110">
        <v>0</v>
      </c>
      <c r="O90" s="65">
        <v>58</v>
      </c>
      <c r="P90" s="66">
        <v>76560</v>
      </c>
      <c r="Q90" s="66">
        <v>19140</v>
      </c>
      <c r="R90" s="66">
        <v>18200</v>
      </c>
      <c r="S90" s="66">
        <v>940</v>
      </c>
      <c r="T90" s="66">
        <v>6380</v>
      </c>
      <c r="U90" s="66">
        <v>7320</v>
      </c>
      <c r="V90" s="66">
        <v>51040</v>
      </c>
      <c r="W90" s="83">
        <v>76560</v>
      </c>
      <c r="X90" s="89">
        <v>0</v>
      </c>
      <c r="Y90" s="68">
        <v>0</v>
      </c>
      <c r="Z90" s="68">
        <v>0</v>
      </c>
      <c r="AA90" s="68">
        <v>0</v>
      </c>
      <c r="AB90" s="68">
        <v>0</v>
      </c>
      <c r="AC90" s="68">
        <v>0</v>
      </c>
      <c r="AD90" s="68">
        <v>0</v>
      </c>
      <c r="AE90" s="68">
        <v>0</v>
      </c>
      <c r="AF90" s="90">
        <v>0</v>
      </c>
    </row>
    <row r="91" spans="1:32" ht="15" x14ac:dyDescent="0.3">
      <c r="A91" s="30">
        <v>2276</v>
      </c>
      <c r="B91" s="98">
        <v>8862276</v>
      </c>
      <c r="C91" s="70" t="s">
        <v>491</v>
      </c>
      <c r="D91" s="75">
        <v>2</v>
      </c>
      <c r="E91" s="62">
        <v>600</v>
      </c>
      <c r="F91" s="62">
        <v>150</v>
      </c>
      <c r="G91" s="62">
        <v>225</v>
      </c>
      <c r="H91" s="62">
        <v>-75</v>
      </c>
      <c r="I91" s="62">
        <v>50</v>
      </c>
      <c r="J91" s="62">
        <v>-25</v>
      </c>
      <c r="K91" s="62">
        <v>400</v>
      </c>
      <c r="L91" s="76">
        <v>600</v>
      </c>
      <c r="M91" s="97">
        <v>69</v>
      </c>
      <c r="N91" s="110">
        <v>0</v>
      </c>
      <c r="O91" s="65">
        <v>69</v>
      </c>
      <c r="P91" s="66">
        <v>91080</v>
      </c>
      <c r="Q91" s="66">
        <v>22770</v>
      </c>
      <c r="R91" s="66">
        <v>27950</v>
      </c>
      <c r="S91" s="66">
        <v>-5180</v>
      </c>
      <c r="T91" s="66">
        <v>7590</v>
      </c>
      <c r="U91" s="66">
        <v>2410</v>
      </c>
      <c r="V91" s="66">
        <v>60720</v>
      </c>
      <c r="W91" s="83">
        <v>91080</v>
      </c>
      <c r="X91" s="89">
        <v>0</v>
      </c>
      <c r="Y91" s="68">
        <v>0</v>
      </c>
      <c r="Z91" s="68">
        <v>0</v>
      </c>
      <c r="AA91" s="68">
        <v>0</v>
      </c>
      <c r="AB91" s="68">
        <v>0</v>
      </c>
      <c r="AC91" s="68">
        <v>0</v>
      </c>
      <c r="AD91" s="68">
        <v>0</v>
      </c>
      <c r="AE91" s="68">
        <v>0</v>
      </c>
      <c r="AF91" s="90">
        <v>0</v>
      </c>
    </row>
    <row r="92" spans="1:32" ht="15" x14ac:dyDescent="0.3">
      <c r="A92" s="30">
        <v>2278</v>
      </c>
      <c r="B92" s="98">
        <v>8862278</v>
      </c>
      <c r="C92" s="70" t="s">
        <v>492</v>
      </c>
      <c r="D92" s="75">
        <v>0</v>
      </c>
      <c r="E92" s="62">
        <v>0</v>
      </c>
      <c r="F92" s="62">
        <v>0</v>
      </c>
      <c r="G92" s="62">
        <v>75</v>
      </c>
      <c r="H92" s="62">
        <v>-75</v>
      </c>
      <c r="I92" s="62">
        <v>0</v>
      </c>
      <c r="J92" s="62">
        <v>-75</v>
      </c>
      <c r="K92" s="62">
        <v>0</v>
      </c>
      <c r="L92" s="76">
        <v>0</v>
      </c>
      <c r="M92" s="97">
        <v>24</v>
      </c>
      <c r="N92" s="110">
        <v>0</v>
      </c>
      <c r="O92" s="65">
        <v>24</v>
      </c>
      <c r="P92" s="66">
        <v>31680</v>
      </c>
      <c r="Q92" s="66">
        <v>7920</v>
      </c>
      <c r="R92" s="66">
        <v>9425</v>
      </c>
      <c r="S92" s="66">
        <v>-1505</v>
      </c>
      <c r="T92" s="66">
        <v>2640</v>
      </c>
      <c r="U92" s="66">
        <v>1135</v>
      </c>
      <c r="V92" s="66">
        <v>21120</v>
      </c>
      <c r="W92" s="83">
        <v>31680</v>
      </c>
      <c r="X92" s="89">
        <v>2</v>
      </c>
      <c r="Y92" s="68">
        <v>3800</v>
      </c>
      <c r="Z92" s="68">
        <v>950</v>
      </c>
      <c r="AA92" s="68">
        <v>0</v>
      </c>
      <c r="AB92" s="68">
        <v>950</v>
      </c>
      <c r="AC92" s="68">
        <v>316.66666666666669</v>
      </c>
      <c r="AD92" s="68">
        <v>1266.6666666666667</v>
      </c>
      <c r="AE92" s="68">
        <v>2533.333333333333</v>
      </c>
      <c r="AF92" s="90">
        <v>3800</v>
      </c>
    </row>
    <row r="93" spans="1:32" ht="15" x14ac:dyDescent="0.3">
      <c r="A93" s="30">
        <v>2279</v>
      </c>
      <c r="B93" s="98">
        <v>8862279</v>
      </c>
      <c r="C93" s="70" t="s">
        <v>493</v>
      </c>
      <c r="D93" s="75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76">
        <v>0</v>
      </c>
      <c r="M93" s="97">
        <v>24</v>
      </c>
      <c r="N93" s="110">
        <v>0</v>
      </c>
      <c r="O93" s="65">
        <v>24</v>
      </c>
      <c r="P93" s="66">
        <v>31680</v>
      </c>
      <c r="Q93" s="66">
        <v>7920</v>
      </c>
      <c r="R93" s="66">
        <v>9100</v>
      </c>
      <c r="S93" s="66">
        <v>-1180</v>
      </c>
      <c r="T93" s="66">
        <v>2640</v>
      </c>
      <c r="U93" s="66">
        <v>1460</v>
      </c>
      <c r="V93" s="66">
        <v>21120</v>
      </c>
      <c r="W93" s="83">
        <v>31680</v>
      </c>
      <c r="X93" s="89">
        <v>1</v>
      </c>
      <c r="Y93" s="68">
        <v>1900</v>
      </c>
      <c r="Z93" s="68">
        <v>475</v>
      </c>
      <c r="AA93" s="68">
        <v>0</v>
      </c>
      <c r="AB93" s="68">
        <v>475</v>
      </c>
      <c r="AC93" s="68">
        <v>158.33333333333334</v>
      </c>
      <c r="AD93" s="68">
        <v>633.33333333333337</v>
      </c>
      <c r="AE93" s="68">
        <v>1266.6666666666665</v>
      </c>
      <c r="AF93" s="90">
        <v>1900</v>
      </c>
    </row>
    <row r="94" spans="1:32" ht="15" x14ac:dyDescent="0.3">
      <c r="A94" s="30">
        <v>2280</v>
      </c>
      <c r="B94" s="98">
        <v>8862280</v>
      </c>
      <c r="C94" s="70" t="s">
        <v>494</v>
      </c>
      <c r="D94" s="75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76">
        <v>0</v>
      </c>
      <c r="M94" s="97">
        <v>9</v>
      </c>
      <c r="N94" s="110">
        <v>0</v>
      </c>
      <c r="O94" s="65">
        <v>9</v>
      </c>
      <c r="P94" s="66">
        <v>11880</v>
      </c>
      <c r="Q94" s="66">
        <v>2970</v>
      </c>
      <c r="R94" s="66">
        <v>2275</v>
      </c>
      <c r="S94" s="66">
        <v>695</v>
      </c>
      <c r="T94" s="66">
        <v>990</v>
      </c>
      <c r="U94" s="66">
        <v>1685</v>
      </c>
      <c r="V94" s="66">
        <v>7920</v>
      </c>
      <c r="W94" s="83">
        <v>11880</v>
      </c>
      <c r="X94" s="89">
        <v>2</v>
      </c>
      <c r="Y94" s="68">
        <v>3800</v>
      </c>
      <c r="Z94" s="68">
        <v>950</v>
      </c>
      <c r="AA94" s="68">
        <v>0</v>
      </c>
      <c r="AB94" s="68">
        <v>950</v>
      </c>
      <c r="AC94" s="68">
        <v>316.66666666666669</v>
      </c>
      <c r="AD94" s="68">
        <v>1266.6666666666667</v>
      </c>
      <c r="AE94" s="68">
        <v>2533.333333333333</v>
      </c>
      <c r="AF94" s="90">
        <v>3800</v>
      </c>
    </row>
    <row r="95" spans="1:32" ht="15" x14ac:dyDescent="0.3">
      <c r="A95" s="30">
        <v>2282</v>
      </c>
      <c r="B95" s="98">
        <v>8862282</v>
      </c>
      <c r="C95" s="70" t="s">
        <v>495</v>
      </c>
      <c r="D95" s="75">
        <v>7</v>
      </c>
      <c r="E95" s="62">
        <v>2100</v>
      </c>
      <c r="F95" s="62">
        <v>525</v>
      </c>
      <c r="G95" s="62">
        <v>375</v>
      </c>
      <c r="H95" s="62">
        <v>150</v>
      </c>
      <c r="I95" s="62">
        <v>175</v>
      </c>
      <c r="J95" s="62">
        <v>325</v>
      </c>
      <c r="K95" s="62">
        <v>1400</v>
      </c>
      <c r="L95" s="76">
        <v>2100</v>
      </c>
      <c r="M95" s="97">
        <v>84</v>
      </c>
      <c r="N95" s="110">
        <v>0</v>
      </c>
      <c r="O95" s="65">
        <v>84</v>
      </c>
      <c r="P95" s="66">
        <v>110880</v>
      </c>
      <c r="Q95" s="66">
        <v>27720</v>
      </c>
      <c r="R95" s="66">
        <v>26000</v>
      </c>
      <c r="S95" s="66">
        <v>1720</v>
      </c>
      <c r="T95" s="66">
        <v>9240</v>
      </c>
      <c r="U95" s="66">
        <v>10960</v>
      </c>
      <c r="V95" s="66">
        <v>73920</v>
      </c>
      <c r="W95" s="83">
        <v>110880</v>
      </c>
      <c r="X95" s="89">
        <v>2</v>
      </c>
      <c r="Y95" s="68">
        <v>3800</v>
      </c>
      <c r="Z95" s="68">
        <v>950</v>
      </c>
      <c r="AA95" s="68">
        <v>0</v>
      </c>
      <c r="AB95" s="68">
        <v>950</v>
      </c>
      <c r="AC95" s="68">
        <v>316.66666666666669</v>
      </c>
      <c r="AD95" s="68">
        <v>1266.6666666666667</v>
      </c>
      <c r="AE95" s="68">
        <v>2533.333333333333</v>
      </c>
      <c r="AF95" s="90">
        <v>3800</v>
      </c>
    </row>
    <row r="96" spans="1:32" ht="15" x14ac:dyDescent="0.3">
      <c r="A96" s="30">
        <v>2285</v>
      </c>
      <c r="B96" s="98">
        <v>8862285</v>
      </c>
      <c r="C96" s="70" t="s">
        <v>496</v>
      </c>
      <c r="D96" s="75">
        <v>0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76">
        <v>0</v>
      </c>
      <c r="M96" s="97">
        <v>14</v>
      </c>
      <c r="N96" s="110">
        <v>0</v>
      </c>
      <c r="O96" s="65">
        <v>14</v>
      </c>
      <c r="P96" s="66">
        <v>18480</v>
      </c>
      <c r="Q96" s="66">
        <v>4620</v>
      </c>
      <c r="R96" s="66">
        <v>3900</v>
      </c>
      <c r="S96" s="66">
        <v>720</v>
      </c>
      <c r="T96" s="66">
        <v>1540</v>
      </c>
      <c r="U96" s="66">
        <v>2260</v>
      </c>
      <c r="V96" s="66">
        <v>12320</v>
      </c>
      <c r="W96" s="83">
        <v>18480</v>
      </c>
      <c r="X96" s="89">
        <v>0</v>
      </c>
      <c r="Y96" s="68">
        <v>0</v>
      </c>
      <c r="Z96" s="68">
        <v>0</v>
      </c>
      <c r="AA96" s="68">
        <v>0</v>
      </c>
      <c r="AB96" s="68">
        <v>0</v>
      </c>
      <c r="AC96" s="68">
        <v>0</v>
      </c>
      <c r="AD96" s="68">
        <v>0</v>
      </c>
      <c r="AE96" s="68">
        <v>0</v>
      </c>
      <c r="AF96" s="90">
        <v>0</v>
      </c>
    </row>
    <row r="97" spans="1:32" ht="15" x14ac:dyDescent="0.3">
      <c r="A97" s="30">
        <v>2287</v>
      </c>
      <c r="B97" s="98">
        <v>8862287</v>
      </c>
      <c r="C97" s="70" t="s">
        <v>497</v>
      </c>
      <c r="D97" s="75">
        <v>0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76">
        <v>0</v>
      </c>
      <c r="M97" s="97">
        <v>27</v>
      </c>
      <c r="N97" s="110">
        <v>0</v>
      </c>
      <c r="O97" s="65">
        <v>27</v>
      </c>
      <c r="P97" s="66">
        <v>35640</v>
      </c>
      <c r="Q97" s="66">
        <v>8910</v>
      </c>
      <c r="R97" s="66">
        <v>8450</v>
      </c>
      <c r="S97" s="66">
        <v>460</v>
      </c>
      <c r="T97" s="66">
        <v>2970</v>
      </c>
      <c r="U97" s="66">
        <v>3430</v>
      </c>
      <c r="V97" s="66">
        <v>23760</v>
      </c>
      <c r="W97" s="83">
        <v>35640</v>
      </c>
      <c r="X97" s="89">
        <v>0</v>
      </c>
      <c r="Y97" s="68">
        <v>0</v>
      </c>
      <c r="Z97" s="68">
        <v>0</v>
      </c>
      <c r="AA97" s="68">
        <v>0</v>
      </c>
      <c r="AB97" s="68">
        <v>0</v>
      </c>
      <c r="AC97" s="68">
        <v>0</v>
      </c>
      <c r="AD97" s="68">
        <v>0</v>
      </c>
      <c r="AE97" s="68">
        <v>0</v>
      </c>
      <c r="AF97" s="90">
        <v>0</v>
      </c>
    </row>
    <row r="98" spans="1:32" ht="15" x14ac:dyDescent="0.3">
      <c r="A98" s="30">
        <v>2289</v>
      </c>
      <c r="B98" s="98">
        <v>8862289</v>
      </c>
      <c r="C98" s="70" t="s">
        <v>498</v>
      </c>
      <c r="D98" s="75">
        <v>1</v>
      </c>
      <c r="E98" s="62">
        <v>300</v>
      </c>
      <c r="F98" s="62">
        <v>75</v>
      </c>
      <c r="G98" s="62">
        <v>75</v>
      </c>
      <c r="H98" s="62">
        <v>0</v>
      </c>
      <c r="I98" s="62">
        <v>25</v>
      </c>
      <c r="J98" s="62">
        <v>25</v>
      </c>
      <c r="K98" s="62">
        <v>200</v>
      </c>
      <c r="L98" s="76">
        <v>300</v>
      </c>
      <c r="M98" s="97">
        <v>11</v>
      </c>
      <c r="N98" s="110">
        <v>0</v>
      </c>
      <c r="O98" s="65">
        <v>11</v>
      </c>
      <c r="P98" s="66">
        <v>14520</v>
      </c>
      <c r="Q98" s="66">
        <v>3630</v>
      </c>
      <c r="R98" s="66">
        <v>3575</v>
      </c>
      <c r="S98" s="66">
        <v>55</v>
      </c>
      <c r="T98" s="66">
        <v>1210</v>
      </c>
      <c r="U98" s="66">
        <v>1265</v>
      </c>
      <c r="V98" s="66">
        <v>9680</v>
      </c>
      <c r="W98" s="83">
        <v>14520</v>
      </c>
      <c r="X98" s="89">
        <v>1</v>
      </c>
      <c r="Y98" s="68">
        <v>1900</v>
      </c>
      <c r="Z98" s="68">
        <v>475</v>
      </c>
      <c r="AA98" s="68">
        <v>0</v>
      </c>
      <c r="AB98" s="68">
        <v>475</v>
      </c>
      <c r="AC98" s="68">
        <v>158.33333333333334</v>
      </c>
      <c r="AD98" s="68">
        <v>633.33333333333337</v>
      </c>
      <c r="AE98" s="68">
        <v>1266.6666666666665</v>
      </c>
      <c r="AF98" s="90">
        <v>1900</v>
      </c>
    </row>
    <row r="99" spans="1:32" ht="15" x14ac:dyDescent="0.3">
      <c r="A99" s="30">
        <v>2290</v>
      </c>
      <c r="B99" s="98">
        <v>8862290</v>
      </c>
      <c r="C99" s="70" t="s">
        <v>499</v>
      </c>
      <c r="D99" s="75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76">
        <v>0</v>
      </c>
      <c r="M99" s="97">
        <v>25</v>
      </c>
      <c r="N99" s="110">
        <v>0</v>
      </c>
      <c r="O99" s="65">
        <v>25</v>
      </c>
      <c r="P99" s="66">
        <v>33000</v>
      </c>
      <c r="Q99" s="66">
        <v>8250</v>
      </c>
      <c r="R99" s="66">
        <v>7150</v>
      </c>
      <c r="S99" s="66">
        <v>1100</v>
      </c>
      <c r="T99" s="66">
        <v>2750</v>
      </c>
      <c r="U99" s="66">
        <v>3850</v>
      </c>
      <c r="V99" s="66">
        <v>22000</v>
      </c>
      <c r="W99" s="83">
        <v>33000</v>
      </c>
      <c r="X99" s="89">
        <v>5</v>
      </c>
      <c r="Y99" s="68">
        <v>9500</v>
      </c>
      <c r="Z99" s="68">
        <v>2375</v>
      </c>
      <c r="AA99" s="68">
        <v>0</v>
      </c>
      <c r="AB99" s="68">
        <v>2375</v>
      </c>
      <c r="AC99" s="68">
        <v>791.66666666666663</v>
      </c>
      <c r="AD99" s="68">
        <v>3166.6666666666665</v>
      </c>
      <c r="AE99" s="68">
        <v>6333.3333333333339</v>
      </c>
      <c r="AF99" s="90">
        <v>9500</v>
      </c>
    </row>
    <row r="100" spans="1:32" ht="15" x14ac:dyDescent="0.3">
      <c r="A100" s="30">
        <v>2296</v>
      </c>
      <c r="B100" s="98">
        <v>8862296</v>
      </c>
      <c r="C100" s="70" t="s">
        <v>500</v>
      </c>
      <c r="D100" s="75">
        <v>3</v>
      </c>
      <c r="E100" s="62">
        <v>900</v>
      </c>
      <c r="F100" s="62">
        <v>225</v>
      </c>
      <c r="G100" s="62">
        <v>150</v>
      </c>
      <c r="H100" s="62">
        <v>75</v>
      </c>
      <c r="I100" s="62">
        <v>75</v>
      </c>
      <c r="J100" s="62">
        <v>150</v>
      </c>
      <c r="K100" s="62">
        <v>600</v>
      </c>
      <c r="L100" s="76">
        <v>900</v>
      </c>
      <c r="M100" s="97">
        <v>93</v>
      </c>
      <c r="N100" s="110">
        <v>0</v>
      </c>
      <c r="O100" s="65">
        <v>93</v>
      </c>
      <c r="P100" s="66">
        <v>122760</v>
      </c>
      <c r="Q100" s="66">
        <v>30690</v>
      </c>
      <c r="R100" s="66">
        <v>34125</v>
      </c>
      <c r="S100" s="66">
        <v>-3435</v>
      </c>
      <c r="T100" s="66">
        <v>10230</v>
      </c>
      <c r="U100" s="66">
        <v>6795</v>
      </c>
      <c r="V100" s="66">
        <v>81840</v>
      </c>
      <c r="W100" s="83">
        <v>122760</v>
      </c>
      <c r="X100" s="89">
        <v>0</v>
      </c>
      <c r="Y100" s="68">
        <v>0</v>
      </c>
      <c r="Z100" s="68">
        <v>0</v>
      </c>
      <c r="AA100" s="68">
        <v>0</v>
      </c>
      <c r="AB100" s="68">
        <v>0</v>
      </c>
      <c r="AC100" s="68">
        <v>0</v>
      </c>
      <c r="AD100" s="68">
        <v>0</v>
      </c>
      <c r="AE100" s="68">
        <v>0</v>
      </c>
      <c r="AF100" s="90">
        <v>0</v>
      </c>
    </row>
    <row r="101" spans="1:32" ht="15" x14ac:dyDescent="0.3">
      <c r="A101" s="30">
        <v>2298</v>
      </c>
      <c r="B101" s="98">
        <v>8862298</v>
      </c>
      <c r="C101" s="70" t="s">
        <v>501</v>
      </c>
      <c r="D101" s="75">
        <v>30</v>
      </c>
      <c r="E101" s="62">
        <v>9000</v>
      </c>
      <c r="F101" s="62">
        <v>2250</v>
      </c>
      <c r="G101" s="62">
        <v>2925</v>
      </c>
      <c r="H101" s="62">
        <v>-675</v>
      </c>
      <c r="I101" s="62">
        <v>750</v>
      </c>
      <c r="J101" s="62">
        <v>75</v>
      </c>
      <c r="K101" s="62">
        <v>6000</v>
      </c>
      <c r="L101" s="76">
        <v>9000</v>
      </c>
      <c r="M101" s="97">
        <v>88</v>
      </c>
      <c r="N101" s="110">
        <v>0</v>
      </c>
      <c r="O101" s="65">
        <v>88</v>
      </c>
      <c r="P101" s="66">
        <v>116160</v>
      </c>
      <c r="Q101" s="66">
        <v>29040</v>
      </c>
      <c r="R101" s="66">
        <v>25675</v>
      </c>
      <c r="S101" s="66">
        <v>3365</v>
      </c>
      <c r="T101" s="66">
        <v>9680</v>
      </c>
      <c r="U101" s="66">
        <v>13045</v>
      </c>
      <c r="V101" s="66">
        <v>77440</v>
      </c>
      <c r="W101" s="83">
        <v>116160</v>
      </c>
      <c r="X101" s="89">
        <v>0</v>
      </c>
      <c r="Y101" s="68">
        <v>0</v>
      </c>
      <c r="Z101" s="68">
        <v>0</v>
      </c>
      <c r="AA101" s="68">
        <v>0</v>
      </c>
      <c r="AB101" s="68">
        <v>0</v>
      </c>
      <c r="AC101" s="68">
        <v>0</v>
      </c>
      <c r="AD101" s="68">
        <v>0</v>
      </c>
      <c r="AE101" s="68">
        <v>0</v>
      </c>
      <c r="AF101" s="90">
        <v>0</v>
      </c>
    </row>
    <row r="102" spans="1:32" ht="15" x14ac:dyDescent="0.3">
      <c r="A102" s="30">
        <v>2300</v>
      </c>
      <c r="B102" s="98">
        <v>8862300</v>
      </c>
      <c r="C102" s="70" t="s">
        <v>502</v>
      </c>
      <c r="D102" s="75">
        <v>0</v>
      </c>
      <c r="E102" s="62">
        <v>0</v>
      </c>
      <c r="F102" s="62">
        <v>0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76">
        <v>0</v>
      </c>
      <c r="M102" s="97">
        <v>7</v>
      </c>
      <c r="N102" s="110">
        <v>0</v>
      </c>
      <c r="O102" s="65">
        <v>7</v>
      </c>
      <c r="P102" s="66">
        <v>9240</v>
      </c>
      <c r="Q102" s="66">
        <v>2310</v>
      </c>
      <c r="R102" s="66">
        <v>2925</v>
      </c>
      <c r="S102" s="66">
        <v>-615</v>
      </c>
      <c r="T102" s="66">
        <v>770</v>
      </c>
      <c r="U102" s="66">
        <v>155</v>
      </c>
      <c r="V102" s="66">
        <v>6160</v>
      </c>
      <c r="W102" s="83">
        <v>9240</v>
      </c>
      <c r="X102" s="89">
        <v>2</v>
      </c>
      <c r="Y102" s="68">
        <v>3800</v>
      </c>
      <c r="Z102" s="68">
        <v>950</v>
      </c>
      <c r="AA102" s="68">
        <v>0</v>
      </c>
      <c r="AB102" s="68">
        <v>950</v>
      </c>
      <c r="AC102" s="68">
        <v>316.66666666666669</v>
      </c>
      <c r="AD102" s="68">
        <v>1266.6666666666667</v>
      </c>
      <c r="AE102" s="68">
        <v>2533.333333333333</v>
      </c>
      <c r="AF102" s="90">
        <v>3800</v>
      </c>
    </row>
    <row r="103" spans="1:32" ht="15" x14ac:dyDescent="0.3">
      <c r="A103" s="30">
        <v>2309</v>
      </c>
      <c r="B103" s="98">
        <v>8862309</v>
      </c>
      <c r="C103" s="70" t="s">
        <v>503</v>
      </c>
      <c r="D103" s="75">
        <v>1</v>
      </c>
      <c r="E103" s="62">
        <v>300</v>
      </c>
      <c r="F103" s="62">
        <v>75</v>
      </c>
      <c r="G103" s="62">
        <v>0</v>
      </c>
      <c r="H103" s="62">
        <v>75</v>
      </c>
      <c r="I103" s="62">
        <v>25</v>
      </c>
      <c r="J103" s="62">
        <v>100</v>
      </c>
      <c r="K103" s="62">
        <v>200</v>
      </c>
      <c r="L103" s="76">
        <v>300</v>
      </c>
      <c r="M103" s="97">
        <v>220</v>
      </c>
      <c r="N103" s="110">
        <v>0</v>
      </c>
      <c r="O103" s="65">
        <v>220</v>
      </c>
      <c r="P103" s="66">
        <v>290400</v>
      </c>
      <c r="Q103" s="66">
        <v>72600</v>
      </c>
      <c r="R103" s="66">
        <v>74425</v>
      </c>
      <c r="S103" s="66">
        <v>-1825</v>
      </c>
      <c r="T103" s="66">
        <v>24200</v>
      </c>
      <c r="U103" s="66">
        <v>22375</v>
      </c>
      <c r="V103" s="66">
        <v>193600</v>
      </c>
      <c r="W103" s="83">
        <v>290400</v>
      </c>
      <c r="X103" s="89">
        <v>0</v>
      </c>
      <c r="Y103" s="68">
        <v>0</v>
      </c>
      <c r="Z103" s="68">
        <v>0</v>
      </c>
      <c r="AA103" s="68">
        <v>0</v>
      </c>
      <c r="AB103" s="68">
        <v>0</v>
      </c>
      <c r="AC103" s="68">
        <v>0</v>
      </c>
      <c r="AD103" s="68">
        <v>0</v>
      </c>
      <c r="AE103" s="68">
        <v>0</v>
      </c>
      <c r="AF103" s="90">
        <v>0</v>
      </c>
    </row>
    <row r="104" spans="1:32" ht="15" x14ac:dyDescent="0.3">
      <c r="A104" s="30">
        <v>2312</v>
      </c>
      <c r="B104" s="98">
        <v>8862312</v>
      </c>
      <c r="C104" s="70" t="s">
        <v>504</v>
      </c>
      <c r="D104" s="75">
        <v>8</v>
      </c>
      <c r="E104" s="62">
        <v>2400</v>
      </c>
      <c r="F104" s="62">
        <v>600</v>
      </c>
      <c r="G104" s="62">
        <v>900</v>
      </c>
      <c r="H104" s="62">
        <v>-300</v>
      </c>
      <c r="I104" s="62">
        <v>200</v>
      </c>
      <c r="J104" s="62">
        <v>-100</v>
      </c>
      <c r="K104" s="62">
        <v>1600</v>
      </c>
      <c r="L104" s="76">
        <v>2400</v>
      </c>
      <c r="M104" s="97">
        <v>58</v>
      </c>
      <c r="N104" s="110">
        <v>0</v>
      </c>
      <c r="O104" s="65">
        <v>58</v>
      </c>
      <c r="P104" s="66">
        <v>76560</v>
      </c>
      <c r="Q104" s="66">
        <v>19140</v>
      </c>
      <c r="R104" s="66">
        <v>20475</v>
      </c>
      <c r="S104" s="66">
        <v>-1335</v>
      </c>
      <c r="T104" s="66">
        <v>6380</v>
      </c>
      <c r="U104" s="66">
        <v>5045</v>
      </c>
      <c r="V104" s="66">
        <v>51040</v>
      </c>
      <c r="W104" s="83">
        <v>76560</v>
      </c>
      <c r="X104" s="89">
        <v>2</v>
      </c>
      <c r="Y104" s="68">
        <v>3800</v>
      </c>
      <c r="Z104" s="68">
        <v>950</v>
      </c>
      <c r="AA104" s="68">
        <v>0</v>
      </c>
      <c r="AB104" s="68">
        <v>950</v>
      </c>
      <c r="AC104" s="68">
        <v>316.66666666666669</v>
      </c>
      <c r="AD104" s="68">
        <v>1266.6666666666667</v>
      </c>
      <c r="AE104" s="68">
        <v>2533.333333333333</v>
      </c>
      <c r="AF104" s="90">
        <v>3800</v>
      </c>
    </row>
    <row r="105" spans="1:32" ht="15" x14ac:dyDescent="0.3">
      <c r="A105" s="30">
        <v>2313</v>
      </c>
      <c r="B105" s="98">
        <v>8862313</v>
      </c>
      <c r="C105" s="70" t="s">
        <v>505</v>
      </c>
      <c r="D105" s="75">
        <v>1</v>
      </c>
      <c r="E105" s="62">
        <v>300</v>
      </c>
      <c r="F105" s="62">
        <v>75</v>
      </c>
      <c r="G105" s="62">
        <v>75</v>
      </c>
      <c r="H105" s="62">
        <v>0</v>
      </c>
      <c r="I105" s="62">
        <v>25</v>
      </c>
      <c r="J105" s="62">
        <v>25</v>
      </c>
      <c r="K105" s="62">
        <v>200</v>
      </c>
      <c r="L105" s="76">
        <v>300</v>
      </c>
      <c r="M105" s="97">
        <v>32</v>
      </c>
      <c r="N105" s="110">
        <v>0</v>
      </c>
      <c r="O105" s="65">
        <v>32</v>
      </c>
      <c r="P105" s="66">
        <v>42240</v>
      </c>
      <c r="Q105" s="66">
        <v>10560</v>
      </c>
      <c r="R105" s="66">
        <v>9100</v>
      </c>
      <c r="S105" s="66">
        <v>1460</v>
      </c>
      <c r="T105" s="66">
        <v>3520</v>
      </c>
      <c r="U105" s="66">
        <v>4980</v>
      </c>
      <c r="V105" s="66">
        <v>28160</v>
      </c>
      <c r="W105" s="83">
        <v>42240</v>
      </c>
      <c r="X105" s="89">
        <v>0</v>
      </c>
      <c r="Y105" s="68">
        <v>0</v>
      </c>
      <c r="Z105" s="68">
        <v>0</v>
      </c>
      <c r="AA105" s="68">
        <v>0</v>
      </c>
      <c r="AB105" s="68">
        <v>0</v>
      </c>
      <c r="AC105" s="68">
        <v>0</v>
      </c>
      <c r="AD105" s="68">
        <v>0</v>
      </c>
      <c r="AE105" s="68">
        <v>0</v>
      </c>
      <c r="AF105" s="90">
        <v>0</v>
      </c>
    </row>
    <row r="106" spans="1:32" ht="15" x14ac:dyDescent="0.3">
      <c r="A106" s="30">
        <v>2318</v>
      </c>
      <c r="B106" s="98">
        <v>8862318</v>
      </c>
      <c r="C106" s="70" t="s">
        <v>506</v>
      </c>
      <c r="D106" s="75">
        <v>1</v>
      </c>
      <c r="E106" s="62">
        <v>300</v>
      </c>
      <c r="F106" s="62">
        <v>75</v>
      </c>
      <c r="G106" s="62">
        <v>75</v>
      </c>
      <c r="H106" s="62">
        <v>0</v>
      </c>
      <c r="I106" s="62">
        <v>25</v>
      </c>
      <c r="J106" s="62">
        <v>25</v>
      </c>
      <c r="K106" s="62">
        <v>200</v>
      </c>
      <c r="L106" s="76">
        <v>300</v>
      </c>
      <c r="M106" s="97">
        <v>14</v>
      </c>
      <c r="N106" s="110">
        <v>0</v>
      </c>
      <c r="O106" s="65">
        <v>14</v>
      </c>
      <c r="P106" s="66">
        <v>18480</v>
      </c>
      <c r="Q106" s="66">
        <v>4620</v>
      </c>
      <c r="R106" s="66">
        <v>4875</v>
      </c>
      <c r="S106" s="66">
        <v>-255</v>
      </c>
      <c r="T106" s="66">
        <v>1540</v>
      </c>
      <c r="U106" s="66">
        <v>1285</v>
      </c>
      <c r="V106" s="66">
        <v>12320</v>
      </c>
      <c r="W106" s="83">
        <v>18480</v>
      </c>
      <c r="X106" s="89">
        <v>2</v>
      </c>
      <c r="Y106" s="68">
        <v>3800</v>
      </c>
      <c r="Z106" s="68">
        <v>950</v>
      </c>
      <c r="AA106" s="68">
        <v>0</v>
      </c>
      <c r="AB106" s="68">
        <v>950</v>
      </c>
      <c r="AC106" s="68">
        <v>316.66666666666669</v>
      </c>
      <c r="AD106" s="68">
        <v>1266.6666666666667</v>
      </c>
      <c r="AE106" s="68">
        <v>2533.333333333333</v>
      </c>
      <c r="AF106" s="90">
        <v>3800</v>
      </c>
    </row>
    <row r="107" spans="1:32" ht="15" x14ac:dyDescent="0.3">
      <c r="A107" s="30">
        <v>2320</v>
      </c>
      <c r="B107" s="98">
        <v>8862320</v>
      </c>
      <c r="C107" s="70" t="s">
        <v>507</v>
      </c>
      <c r="D107" s="75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76">
        <v>0</v>
      </c>
      <c r="M107" s="97">
        <v>57</v>
      </c>
      <c r="N107" s="110">
        <v>0</v>
      </c>
      <c r="O107" s="65">
        <v>57</v>
      </c>
      <c r="P107" s="66">
        <v>75240</v>
      </c>
      <c r="Q107" s="66">
        <v>18810</v>
      </c>
      <c r="R107" s="66">
        <v>16575</v>
      </c>
      <c r="S107" s="66">
        <v>2235</v>
      </c>
      <c r="T107" s="66">
        <v>6270</v>
      </c>
      <c r="U107" s="66">
        <v>8505</v>
      </c>
      <c r="V107" s="66">
        <v>50160</v>
      </c>
      <c r="W107" s="83">
        <v>75240</v>
      </c>
      <c r="X107" s="89">
        <v>0</v>
      </c>
      <c r="Y107" s="68">
        <v>0</v>
      </c>
      <c r="Z107" s="68">
        <v>0</v>
      </c>
      <c r="AA107" s="68">
        <v>0</v>
      </c>
      <c r="AB107" s="68">
        <v>0</v>
      </c>
      <c r="AC107" s="68">
        <v>0</v>
      </c>
      <c r="AD107" s="68">
        <v>0</v>
      </c>
      <c r="AE107" s="68">
        <v>0</v>
      </c>
      <c r="AF107" s="90">
        <v>0</v>
      </c>
    </row>
    <row r="108" spans="1:32" ht="15" x14ac:dyDescent="0.3">
      <c r="A108" s="30">
        <v>2321</v>
      </c>
      <c r="B108" s="98">
        <v>8862321</v>
      </c>
      <c r="C108" s="70" t="s">
        <v>508</v>
      </c>
      <c r="D108" s="75">
        <v>1</v>
      </c>
      <c r="E108" s="62">
        <v>300</v>
      </c>
      <c r="F108" s="62">
        <v>75</v>
      </c>
      <c r="G108" s="62">
        <v>150</v>
      </c>
      <c r="H108" s="62">
        <v>-75</v>
      </c>
      <c r="I108" s="62">
        <v>25</v>
      </c>
      <c r="J108" s="62">
        <v>-50</v>
      </c>
      <c r="K108" s="62">
        <v>200</v>
      </c>
      <c r="L108" s="76">
        <v>300</v>
      </c>
      <c r="M108" s="97">
        <v>13</v>
      </c>
      <c r="N108" s="110">
        <v>0</v>
      </c>
      <c r="O108" s="65">
        <v>13</v>
      </c>
      <c r="P108" s="66">
        <v>17160</v>
      </c>
      <c r="Q108" s="66">
        <v>4290</v>
      </c>
      <c r="R108" s="66">
        <v>2275</v>
      </c>
      <c r="S108" s="66">
        <v>2015</v>
      </c>
      <c r="T108" s="66">
        <v>1430</v>
      </c>
      <c r="U108" s="66">
        <v>3445</v>
      </c>
      <c r="V108" s="66">
        <v>11440</v>
      </c>
      <c r="W108" s="83">
        <v>17160</v>
      </c>
      <c r="X108" s="89">
        <v>0</v>
      </c>
      <c r="Y108" s="68">
        <v>0</v>
      </c>
      <c r="Z108" s="68">
        <v>0</v>
      </c>
      <c r="AA108" s="68">
        <v>0</v>
      </c>
      <c r="AB108" s="68">
        <v>0</v>
      </c>
      <c r="AC108" s="68">
        <v>0</v>
      </c>
      <c r="AD108" s="68">
        <v>0</v>
      </c>
      <c r="AE108" s="68">
        <v>0</v>
      </c>
      <c r="AF108" s="90">
        <v>0</v>
      </c>
    </row>
    <row r="109" spans="1:32" ht="15" x14ac:dyDescent="0.3">
      <c r="A109" s="30">
        <v>2322</v>
      </c>
      <c r="B109" s="98">
        <v>8862322</v>
      </c>
      <c r="C109" s="70" t="s">
        <v>509</v>
      </c>
      <c r="D109" s="75">
        <v>3</v>
      </c>
      <c r="E109" s="62">
        <v>900</v>
      </c>
      <c r="F109" s="62">
        <v>225</v>
      </c>
      <c r="G109" s="62">
        <v>0</v>
      </c>
      <c r="H109" s="62">
        <v>225</v>
      </c>
      <c r="I109" s="62">
        <v>75</v>
      </c>
      <c r="J109" s="62">
        <v>300</v>
      </c>
      <c r="K109" s="62">
        <v>600</v>
      </c>
      <c r="L109" s="76">
        <v>900</v>
      </c>
      <c r="M109" s="97">
        <v>23</v>
      </c>
      <c r="N109" s="110">
        <v>0</v>
      </c>
      <c r="O109" s="65">
        <v>23</v>
      </c>
      <c r="P109" s="66">
        <v>30360</v>
      </c>
      <c r="Q109" s="66">
        <v>7590</v>
      </c>
      <c r="R109" s="66">
        <v>7150</v>
      </c>
      <c r="S109" s="66">
        <v>440</v>
      </c>
      <c r="T109" s="66">
        <v>2530</v>
      </c>
      <c r="U109" s="66">
        <v>2970</v>
      </c>
      <c r="V109" s="66">
        <v>20240</v>
      </c>
      <c r="W109" s="83">
        <v>30360</v>
      </c>
      <c r="X109" s="89">
        <v>2</v>
      </c>
      <c r="Y109" s="68">
        <v>3800</v>
      </c>
      <c r="Z109" s="68">
        <v>950</v>
      </c>
      <c r="AA109" s="68">
        <v>0</v>
      </c>
      <c r="AB109" s="68">
        <v>950</v>
      </c>
      <c r="AC109" s="68">
        <v>316.66666666666669</v>
      </c>
      <c r="AD109" s="68">
        <v>1266.6666666666667</v>
      </c>
      <c r="AE109" s="68">
        <v>2533.333333333333</v>
      </c>
      <c r="AF109" s="90">
        <v>3800</v>
      </c>
    </row>
    <row r="110" spans="1:32" ht="15" x14ac:dyDescent="0.3">
      <c r="A110" s="30">
        <v>2326</v>
      </c>
      <c r="B110" s="98">
        <v>8862326</v>
      </c>
      <c r="C110" s="70" t="s">
        <v>510</v>
      </c>
      <c r="D110" s="75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76">
        <v>0</v>
      </c>
      <c r="M110" s="97">
        <v>26</v>
      </c>
      <c r="N110" s="110">
        <v>0</v>
      </c>
      <c r="O110" s="65">
        <v>26</v>
      </c>
      <c r="P110" s="66">
        <v>34320</v>
      </c>
      <c r="Q110" s="66">
        <v>8580</v>
      </c>
      <c r="R110" s="66">
        <v>9100</v>
      </c>
      <c r="S110" s="66">
        <v>-520</v>
      </c>
      <c r="T110" s="66">
        <v>2860</v>
      </c>
      <c r="U110" s="66">
        <v>2340</v>
      </c>
      <c r="V110" s="66">
        <v>22880</v>
      </c>
      <c r="W110" s="83">
        <v>34320</v>
      </c>
      <c r="X110" s="89">
        <v>2</v>
      </c>
      <c r="Y110" s="68">
        <v>3800</v>
      </c>
      <c r="Z110" s="68">
        <v>950</v>
      </c>
      <c r="AA110" s="68">
        <v>0</v>
      </c>
      <c r="AB110" s="68">
        <v>950</v>
      </c>
      <c r="AC110" s="68">
        <v>316.66666666666669</v>
      </c>
      <c r="AD110" s="68">
        <v>1266.6666666666667</v>
      </c>
      <c r="AE110" s="68">
        <v>2533.333333333333</v>
      </c>
      <c r="AF110" s="90">
        <v>3800</v>
      </c>
    </row>
    <row r="111" spans="1:32" ht="15" x14ac:dyDescent="0.3">
      <c r="A111" s="30">
        <v>2327</v>
      </c>
      <c r="B111" s="98">
        <v>8862327</v>
      </c>
      <c r="C111" s="70" t="s">
        <v>511</v>
      </c>
      <c r="D111" s="75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76">
        <v>0</v>
      </c>
      <c r="M111" s="97">
        <v>15</v>
      </c>
      <c r="N111" s="110">
        <v>0</v>
      </c>
      <c r="O111" s="65">
        <v>15</v>
      </c>
      <c r="P111" s="66">
        <v>19800</v>
      </c>
      <c r="Q111" s="66">
        <v>4950</v>
      </c>
      <c r="R111" s="66">
        <v>4875</v>
      </c>
      <c r="S111" s="66">
        <v>75</v>
      </c>
      <c r="T111" s="66">
        <v>1650</v>
      </c>
      <c r="U111" s="66">
        <v>1725</v>
      </c>
      <c r="V111" s="66">
        <v>13200</v>
      </c>
      <c r="W111" s="83">
        <v>19800</v>
      </c>
      <c r="X111" s="89">
        <v>0</v>
      </c>
      <c r="Y111" s="68">
        <v>0</v>
      </c>
      <c r="Z111" s="68">
        <v>0</v>
      </c>
      <c r="AA111" s="68">
        <v>0</v>
      </c>
      <c r="AB111" s="68">
        <v>0</v>
      </c>
      <c r="AC111" s="68">
        <v>0</v>
      </c>
      <c r="AD111" s="68">
        <v>0</v>
      </c>
      <c r="AE111" s="68">
        <v>0</v>
      </c>
      <c r="AF111" s="90">
        <v>0</v>
      </c>
    </row>
    <row r="112" spans="1:32" ht="15" x14ac:dyDescent="0.3">
      <c r="A112" s="30">
        <v>2328</v>
      </c>
      <c r="B112" s="98">
        <v>8862328</v>
      </c>
      <c r="C112" s="70" t="s">
        <v>512</v>
      </c>
      <c r="D112" s="75">
        <v>1</v>
      </c>
      <c r="E112" s="62">
        <v>300</v>
      </c>
      <c r="F112" s="62">
        <v>75</v>
      </c>
      <c r="G112" s="62">
        <v>75</v>
      </c>
      <c r="H112" s="62">
        <v>0</v>
      </c>
      <c r="I112" s="62">
        <v>25</v>
      </c>
      <c r="J112" s="62">
        <v>25</v>
      </c>
      <c r="K112" s="62">
        <v>200</v>
      </c>
      <c r="L112" s="76">
        <v>300</v>
      </c>
      <c r="M112" s="97">
        <v>26</v>
      </c>
      <c r="N112" s="110">
        <v>0</v>
      </c>
      <c r="O112" s="65">
        <v>26</v>
      </c>
      <c r="P112" s="66">
        <v>34320</v>
      </c>
      <c r="Q112" s="66">
        <v>8580</v>
      </c>
      <c r="R112" s="66">
        <v>10725</v>
      </c>
      <c r="S112" s="66">
        <v>-2145</v>
      </c>
      <c r="T112" s="66">
        <v>2860</v>
      </c>
      <c r="U112" s="66">
        <v>715</v>
      </c>
      <c r="V112" s="66">
        <v>22880</v>
      </c>
      <c r="W112" s="83">
        <v>34320</v>
      </c>
      <c r="X112" s="89">
        <v>2</v>
      </c>
      <c r="Y112" s="68">
        <v>3800</v>
      </c>
      <c r="Z112" s="68">
        <v>950</v>
      </c>
      <c r="AA112" s="68">
        <v>0</v>
      </c>
      <c r="AB112" s="68">
        <v>950</v>
      </c>
      <c r="AC112" s="68">
        <v>316.66666666666669</v>
      </c>
      <c r="AD112" s="68">
        <v>1266.6666666666667</v>
      </c>
      <c r="AE112" s="68">
        <v>2533.333333333333</v>
      </c>
      <c r="AF112" s="90">
        <v>3800</v>
      </c>
    </row>
    <row r="113" spans="1:32" ht="15" x14ac:dyDescent="0.3">
      <c r="A113" s="30">
        <v>2329</v>
      </c>
      <c r="B113" s="98">
        <v>8862329</v>
      </c>
      <c r="C113" s="70" t="s">
        <v>513</v>
      </c>
      <c r="D113" s="75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76">
        <v>0</v>
      </c>
      <c r="M113" s="97">
        <v>51</v>
      </c>
      <c r="N113" s="110">
        <v>0</v>
      </c>
      <c r="O113" s="65">
        <v>51</v>
      </c>
      <c r="P113" s="66">
        <v>67320</v>
      </c>
      <c r="Q113" s="66">
        <v>16830</v>
      </c>
      <c r="R113" s="66">
        <v>17550</v>
      </c>
      <c r="S113" s="66">
        <v>-720</v>
      </c>
      <c r="T113" s="66">
        <v>5610</v>
      </c>
      <c r="U113" s="66">
        <v>4890</v>
      </c>
      <c r="V113" s="66">
        <v>44880</v>
      </c>
      <c r="W113" s="83">
        <v>67320</v>
      </c>
      <c r="X113" s="89">
        <v>3</v>
      </c>
      <c r="Y113" s="68">
        <v>5700</v>
      </c>
      <c r="Z113" s="68">
        <v>1425</v>
      </c>
      <c r="AA113" s="68">
        <v>0</v>
      </c>
      <c r="AB113" s="68">
        <v>1425</v>
      </c>
      <c r="AC113" s="68">
        <v>475</v>
      </c>
      <c r="AD113" s="68">
        <v>1900</v>
      </c>
      <c r="AE113" s="68">
        <v>3800</v>
      </c>
      <c r="AF113" s="90">
        <v>5700</v>
      </c>
    </row>
    <row r="114" spans="1:32" ht="15" x14ac:dyDescent="0.3">
      <c r="A114" s="30">
        <v>2337</v>
      </c>
      <c r="B114" s="98">
        <v>8862337</v>
      </c>
      <c r="C114" s="70" t="s">
        <v>514</v>
      </c>
      <c r="D114" s="75">
        <v>0</v>
      </c>
      <c r="E114" s="62">
        <v>0</v>
      </c>
      <c r="F114" s="62">
        <v>0</v>
      </c>
      <c r="G114" s="62">
        <v>75</v>
      </c>
      <c r="H114" s="62">
        <v>-75</v>
      </c>
      <c r="I114" s="62">
        <v>0</v>
      </c>
      <c r="J114" s="62">
        <v>-75</v>
      </c>
      <c r="K114" s="62">
        <v>0</v>
      </c>
      <c r="L114" s="76">
        <v>0</v>
      </c>
      <c r="M114" s="97">
        <v>39</v>
      </c>
      <c r="N114" s="110">
        <v>0</v>
      </c>
      <c r="O114" s="65">
        <v>39</v>
      </c>
      <c r="P114" s="66">
        <v>51480</v>
      </c>
      <c r="Q114" s="66">
        <v>12870</v>
      </c>
      <c r="R114" s="66">
        <v>11700</v>
      </c>
      <c r="S114" s="66">
        <v>1170</v>
      </c>
      <c r="T114" s="66">
        <v>4290</v>
      </c>
      <c r="U114" s="66">
        <v>5460</v>
      </c>
      <c r="V114" s="66">
        <v>34320</v>
      </c>
      <c r="W114" s="83">
        <v>51480</v>
      </c>
      <c r="X114" s="89">
        <v>1</v>
      </c>
      <c r="Y114" s="68">
        <v>1900</v>
      </c>
      <c r="Z114" s="68">
        <v>475</v>
      </c>
      <c r="AA114" s="68">
        <v>0</v>
      </c>
      <c r="AB114" s="68">
        <v>475</v>
      </c>
      <c r="AC114" s="68">
        <v>158.33333333333334</v>
      </c>
      <c r="AD114" s="68">
        <v>633.33333333333337</v>
      </c>
      <c r="AE114" s="68">
        <v>1266.6666666666665</v>
      </c>
      <c r="AF114" s="90">
        <v>1900</v>
      </c>
    </row>
    <row r="115" spans="1:32" ht="15" x14ac:dyDescent="0.3">
      <c r="A115" s="30">
        <v>2340</v>
      </c>
      <c r="B115" s="98">
        <v>8862340</v>
      </c>
      <c r="C115" s="70" t="s">
        <v>515</v>
      </c>
      <c r="D115" s="75">
        <v>1</v>
      </c>
      <c r="E115" s="62">
        <v>300</v>
      </c>
      <c r="F115" s="62">
        <v>75</v>
      </c>
      <c r="G115" s="62">
        <v>75</v>
      </c>
      <c r="H115" s="62">
        <v>0</v>
      </c>
      <c r="I115" s="62">
        <v>25</v>
      </c>
      <c r="J115" s="62">
        <v>25</v>
      </c>
      <c r="K115" s="62">
        <v>200</v>
      </c>
      <c r="L115" s="76">
        <v>300</v>
      </c>
      <c r="M115" s="97">
        <v>71</v>
      </c>
      <c r="N115" s="110">
        <v>0</v>
      </c>
      <c r="O115" s="65">
        <v>71</v>
      </c>
      <c r="P115" s="66">
        <v>93720</v>
      </c>
      <c r="Q115" s="66">
        <v>23430</v>
      </c>
      <c r="R115" s="66">
        <v>25675</v>
      </c>
      <c r="S115" s="66">
        <v>-2245</v>
      </c>
      <c r="T115" s="66">
        <v>7810</v>
      </c>
      <c r="U115" s="66">
        <v>5565</v>
      </c>
      <c r="V115" s="66">
        <v>62480</v>
      </c>
      <c r="W115" s="83">
        <v>93720</v>
      </c>
      <c r="X115" s="89">
        <v>0</v>
      </c>
      <c r="Y115" s="68">
        <v>0</v>
      </c>
      <c r="Z115" s="68">
        <v>0</v>
      </c>
      <c r="AA115" s="68">
        <v>0</v>
      </c>
      <c r="AB115" s="68">
        <v>0</v>
      </c>
      <c r="AC115" s="68">
        <v>0</v>
      </c>
      <c r="AD115" s="68">
        <v>0</v>
      </c>
      <c r="AE115" s="68">
        <v>0</v>
      </c>
      <c r="AF115" s="90">
        <v>0</v>
      </c>
    </row>
    <row r="116" spans="1:32" ht="15" x14ac:dyDescent="0.3">
      <c r="A116" s="30">
        <v>2345</v>
      </c>
      <c r="B116" s="98">
        <v>8862345</v>
      </c>
      <c r="C116" s="70" t="s">
        <v>516</v>
      </c>
      <c r="D116" s="75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76">
        <v>0</v>
      </c>
      <c r="M116" s="97">
        <v>51</v>
      </c>
      <c r="N116" s="110">
        <v>0</v>
      </c>
      <c r="O116" s="65">
        <v>51</v>
      </c>
      <c r="P116" s="66">
        <v>67320</v>
      </c>
      <c r="Q116" s="66">
        <v>16830</v>
      </c>
      <c r="R116" s="66">
        <v>17875</v>
      </c>
      <c r="S116" s="66">
        <v>-1045</v>
      </c>
      <c r="T116" s="66">
        <v>5610</v>
      </c>
      <c r="U116" s="66">
        <v>4565</v>
      </c>
      <c r="V116" s="66">
        <v>44880</v>
      </c>
      <c r="W116" s="83">
        <v>67320</v>
      </c>
      <c r="X116" s="89">
        <v>3</v>
      </c>
      <c r="Y116" s="68">
        <v>5700</v>
      </c>
      <c r="Z116" s="68">
        <v>1425</v>
      </c>
      <c r="AA116" s="68">
        <v>0</v>
      </c>
      <c r="AB116" s="68">
        <v>1425</v>
      </c>
      <c r="AC116" s="68">
        <v>475</v>
      </c>
      <c r="AD116" s="68">
        <v>1900</v>
      </c>
      <c r="AE116" s="68">
        <v>3800</v>
      </c>
      <c r="AF116" s="90">
        <v>5700</v>
      </c>
    </row>
    <row r="117" spans="1:32" ht="15" x14ac:dyDescent="0.3">
      <c r="A117" s="30">
        <v>2431</v>
      </c>
      <c r="B117" s="98">
        <v>8862431</v>
      </c>
      <c r="C117" s="70" t="s">
        <v>517</v>
      </c>
      <c r="D117" s="75">
        <v>1</v>
      </c>
      <c r="E117" s="62">
        <v>300</v>
      </c>
      <c r="F117" s="62">
        <v>75</v>
      </c>
      <c r="G117" s="62">
        <v>75</v>
      </c>
      <c r="H117" s="62">
        <v>0</v>
      </c>
      <c r="I117" s="62">
        <v>25</v>
      </c>
      <c r="J117" s="62">
        <v>25</v>
      </c>
      <c r="K117" s="62">
        <v>200</v>
      </c>
      <c r="L117" s="76">
        <v>300</v>
      </c>
      <c r="M117" s="97">
        <v>123</v>
      </c>
      <c r="N117" s="110">
        <v>0</v>
      </c>
      <c r="O117" s="65">
        <v>123</v>
      </c>
      <c r="P117" s="66">
        <v>162360</v>
      </c>
      <c r="Q117" s="66">
        <v>40590</v>
      </c>
      <c r="R117" s="66">
        <v>39650</v>
      </c>
      <c r="S117" s="66">
        <v>940</v>
      </c>
      <c r="T117" s="66">
        <v>13530</v>
      </c>
      <c r="U117" s="66">
        <v>14470</v>
      </c>
      <c r="V117" s="66">
        <v>108240</v>
      </c>
      <c r="W117" s="83">
        <v>162360</v>
      </c>
      <c r="X117" s="89">
        <v>1</v>
      </c>
      <c r="Y117" s="68">
        <v>1900</v>
      </c>
      <c r="Z117" s="68">
        <v>475</v>
      </c>
      <c r="AA117" s="68">
        <v>0</v>
      </c>
      <c r="AB117" s="68">
        <v>475</v>
      </c>
      <c r="AC117" s="68">
        <v>158.33333333333334</v>
      </c>
      <c r="AD117" s="68">
        <v>633.33333333333337</v>
      </c>
      <c r="AE117" s="68">
        <v>1266.6666666666665</v>
      </c>
      <c r="AF117" s="90">
        <v>1900</v>
      </c>
    </row>
    <row r="118" spans="1:32" ht="15" x14ac:dyDescent="0.3">
      <c r="A118" s="30">
        <v>2434</v>
      </c>
      <c r="B118" s="98">
        <v>8862434</v>
      </c>
      <c r="C118" s="70" t="s">
        <v>518</v>
      </c>
      <c r="D118" s="75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76">
        <v>0</v>
      </c>
      <c r="M118" s="97">
        <v>249</v>
      </c>
      <c r="N118" s="110">
        <v>0</v>
      </c>
      <c r="O118" s="65">
        <v>249</v>
      </c>
      <c r="P118" s="66">
        <v>328680</v>
      </c>
      <c r="Q118" s="66">
        <v>82170</v>
      </c>
      <c r="R118" s="66">
        <v>79625</v>
      </c>
      <c r="S118" s="66">
        <v>2545</v>
      </c>
      <c r="T118" s="66">
        <v>27390</v>
      </c>
      <c r="U118" s="66">
        <v>29935</v>
      </c>
      <c r="V118" s="66">
        <v>219120</v>
      </c>
      <c r="W118" s="83">
        <v>328680</v>
      </c>
      <c r="X118" s="89">
        <v>1</v>
      </c>
      <c r="Y118" s="68">
        <v>1900</v>
      </c>
      <c r="Z118" s="68">
        <v>475</v>
      </c>
      <c r="AA118" s="68">
        <v>0</v>
      </c>
      <c r="AB118" s="68">
        <v>475</v>
      </c>
      <c r="AC118" s="68">
        <v>158.33333333333334</v>
      </c>
      <c r="AD118" s="68">
        <v>633.33333333333337</v>
      </c>
      <c r="AE118" s="68">
        <v>1266.6666666666665</v>
      </c>
      <c r="AF118" s="90">
        <v>1900</v>
      </c>
    </row>
    <row r="119" spans="1:32" ht="15" x14ac:dyDescent="0.3">
      <c r="A119" s="30">
        <v>2444</v>
      </c>
      <c r="B119" s="98">
        <v>8862444</v>
      </c>
      <c r="C119" s="70" t="s">
        <v>519</v>
      </c>
      <c r="D119" s="75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76">
        <v>0</v>
      </c>
      <c r="M119" s="97">
        <v>101</v>
      </c>
      <c r="N119" s="110">
        <v>0</v>
      </c>
      <c r="O119" s="65">
        <v>101</v>
      </c>
      <c r="P119" s="66">
        <v>133320</v>
      </c>
      <c r="Q119" s="66">
        <v>33330</v>
      </c>
      <c r="R119" s="66">
        <v>32500</v>
      </c>
      <c r="S119" s="66">
        <v>830</v>
      </c>
      <c r="T119" s="66">
        <v>11110</v>
      </c>
      <c r="U119" s="66">
        <v>11940</v>
      </c>
      <c r="V119" s="66">
        <v>88880</v>
      </c>
      <c r="W119" s="83">
        <v>133320</v>
      </c>
      <c r="X119" s="89">
        <v>0</v>
      </c>
      <c r="Y119" s="68">
        <v>0</v>
      </c>
      <c r="Z119" s="68">
        <v>0</v>
      </c>
      <c r="AA119" s="68">
        <v>0</v>
      </c>
      <c r="AB119" s="68">
        <v>0</v>
      </c>
      <c r="AC119" s="68">
        <v>0</v>
      </c>
      <c r="AD119" s="68">
        <v>0</v>
      </c>
      <c r="AE119" s="68">
        <v>0</v>
      </c>
      <c r="AF119" s="90">
        <v>0</v>
      </c>
    </row>
    <row r="120" spans="1:32" ht="15" x14ac:dyDescent="0.3">
      <c r="A120" s="30">
        <v>2453</v>
      </c>
      <c r="B120" s="98">
        <v>8862453</v>
      </c>
      <c r="C120" s="70" t="s">
        <v>520</v>
      </c>
      <c r="D120" s="75">
        <v>1</v>
      </c>
      <c r="E120" s="62">
        <v>300</v>
      </c>
      <c r="F120" s="62">
        <v>75</v>
      </c>
      <c r="G120" s="62">
        <v>0</v>
      </c>
      <c r="H120" s="62">
        <v>75</v>
      </c>
      <c r="I120" s="62">
        <v>25</v>
      </c>
      <c r="J120" s="62">
        <v>100</v>
      </c>
      <c r="K120" s="62">
        <v>200</v>
      </c>
      <c r="L120" s="76">
        <v>300</v>
      </c>
      <c r="M120" s="97">
        <v>61</v>
      </c>
      <c r="N120" s="110">
        <v>0</v>
      </c>
      <c r="O120" s="65">
        <v>61</v>
      </c>
      <c r="P120" s="66">
        <v>80520</v>
      </c>
      <c r="Q120" s="66">
        <v>20130</v>
      </c>
      <c r="R120" s="66">
        <v>22425</v>
      </c>
      <c r="S120" s="66">
        <v>-2295</v>
      </c>
      <c r="T120" s="66">
        <v>6710</v>
      </c>
      <c r="U120" s="66">
        <v>4415</v>
      </c>
      <c r="V120" s="66">
        <v>53680</v>
      </c>
      <c r="W120" s="83">
        <v>80520</v>
      </c>
      <c r="X120" s="89">
        <v>1</v>
      </c>
      <c r="Y120" s="68">
        <v>1900</v>
      </c>
      <c r="Z120" s="68">
        <v>475</v>
      </c>
      <c r="AA120" s="68">
        <v>0</v>
      </c>
      <c r="AB120" s="68">
        <v>475</v>
      </c>
      <c r="AC120" s="68">
        <v>158.33333333333334</v>
      </c>
      <c r="AD120" s="68">
        <v>633.33333333333337</v>
      </c>
      <c r="AE120" s="68">
        <v>1266.6666666666665</v>
      </c>
      <c r="AF120" s="90">
        <v>1900</v>
      </c>
    </row>
    <row r="121" spans="1:32" ht="15" x14ac:dyDescent="0.3">
      <c r="A121" s="30">
        <v>2454</v>
      </c>
      <c r="B121" s="98">
        <v>8862454</v>
      </c>
      <c r="C121" s="70" t="s">
        <v>521</v>
      </c>
      <c r="D121" s="75">
        <v>1</v>
      </c>
      <c r="E121" s="62">
        <v>300</v>
      </c>
      <c r="F121" s="62">
        <v>75</v>
      </c>
      <c r="G121" s="62">
        <v>0</v>
      </c>
      <c r="H121" s="62">
        <v>75</v>
      </c>
      <c r="I121" s="62">
        <v>25</v>
      </c>
      <c r="J121" s="62">
        <v>100</v>
      </c>
      <c r="K121" s="62">
        <v>200</v>
      </c>
      <c r="L121" s="76">
        <v>300</v>
      </c>
      <c r="M121" s="97">
        <v>55</v>
      </c>
      <c r="N121" s="110">
        <v>0</v>
      </c>
      <c r="O121" s="65">
        <v>55</v>
      </c>
      <c r="P121" s="66">
        <v>72600</v>
      </c>
      <c r="Q121" s="66">
        <v>18150</v>
      </c>
      <c r="R121" s="66">
        <v>16250</v>
      </c>
      <c r="S121" s="66">
        <v>1900</v>
      </c>
      <c r="T121" s="66">
        <v>6050</v>
      </c>
      <c r="U121" s="66">
        <v>7950</v>
      </c>
      <c r="V121" s="66">
        <v>48400</v>
      </c>
      <c r="W121" s="83">
        <v>72600</v>
      </c>
      <c r="X121" s="89">
        <v>0</v>
      </c>
      <c r="Y121" s="68">
        <v>0</v>
      </c>
      <c r="Z121" s="68">
        <v>0</v>
      </c>
      <c r="AA121" s="68">
        <v>0</v>
      </c>
      <c r="AB121" s="68">
        <v>0</v>
      </c>
      <c r="AC121" s="68">
        <v>0</v>
      </c>
      <c r="AD121" s="68">
        <v>0</v>
      </c>
      <c r="AE121" s="68">
        <v>0</v>
      </c>
      <c r="AF121" s="90">
        <v>0</v>
      </c>
    </row>
    <row r="122" spans="1:32" ht="15" x14ac:dyDescent="0.3">
      <c r="A122" s="30">
        <v>2458</v>
      </c>
      <c r="B122" s="98">
        <v>8862458</v>
      </c>
      <c r="C122" s="70" t="s">
        <v>522</v>
      </c>
      <c r="D122" s="75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76">
        <v>0</v>
      </c>
      <c r="M122" s="97">
        <v>50</v>
      </c>
      <c r="N122" s="110">
        <v>0</v>
      </c>
      <c r="O122" s="65">
        <v>50</v>
      </c>
      <c r="P122" s="66">
        <v>66000</v>
      </c>
      <c r="Q122" s="66">
        <v>16500</v>
      </c>
      <c r="R122" s="66">
        <v>13650</v>
      </c>
      <c r="S122" s="66">
        <v>2850</v>
      </c>
      <c r="T122" s="66">
        <v>5500</v>
      </c>
      <c r="U122" s="66">
        <v>8350</v>
      </c>
      <c r="V122" s="66">
        <v>44000</v>
      </c>
      <c r="W122" s="83">
        <v>66000</v>
      </c>
      <c r="X122" s="89">
        <v>0</v>
      </c>
      <c r="Y122" s="68">
        <v>0</v>
      </c>
      <c r="Z122" s="68">
        <v>0</v>
      </c>
      <c r="AA122" s="68">
        <v>0</v>
      </c>
      <c r="AB122" s="68">
        <v>0</v>
      </c>
      <c r="AC122" s="68">
        <v>0</v>
      </c>
      <c r="AD122" s="68">
        <v>0</v>
      </c>
      <c r="AE122" s="68">
        <v>0</v>
      </c>
      <c r="AF122" s="90">
        <v>0</v>
      </c>
    </row>
    <row r="123" spans="1:32" ht="15" x14ac:dyDescent="0.3">
      <c r="A123" s="30">
        <v>2459</v>
      </c>
      <c r="B123" s="98">
        <v>8862459</v>
      </c>
      <c r="C123" s="70" t="s">
        <v>523</v>
      </c>
      <c r="D123" s="75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76">
        <v>0</v>
      </c>
      <c r="M123" s="97">
        <v>7</v>
      </c>
      <c r="N123" s="110">
        <v>0</v>
      </c>
      <c r="O123" s="65">
        <v>7</v>
      </c>
      <c r="P123" s="66">
        <v>9240</v>
      </c>
      <c r="Q123" s="66">
        <v>2310</v>
      </c>
      <c r="R123" s="66">
        <v>1950</v>
      </c>
      <c r="S123" s="66">
        <v>360</v>
      </c>
      <c r="T123" s="66">
        <v>770</v>
      </c>
      <c r="U123" s="66">
        <v>1130</v>
      </c>
      <c r="V123" s="66">
        <v>6160</v>
      </c>
      <c r="W123" s="83">
        <v>9240</v>
      </c>
      <c r="X123" s="89">
        <v>0</v>
      </c>
      <c r="Y123" s="68">
        <v>0</v>
      </c>
      <c r="Z123" s="68">
        <v>0</v>
      </c>
      <c r="AA123" s="68">
        <v>0</v>
      </c>
      <c r="AB123" s="68">
        <v>0</v>
      </c>
      <c r="AC123" s="68">
        <v>0</v>
      </c>
      <c r="AD123" s="68">
        <v>0</v>
      </c>
      <c r="AE123" s="68">
        <v>0</v>
      </c>
      <c r="AF123" s="90">
        <v>0</v>
      </c>
    </row>
    <row r="124" spans="1:32" ht="15" x14ac:dyDescent="0.3">
      <c r="A124" s="30">
        <v>2462</v>
      </c>
      <c r="B124" s="98">
        <v>8862462</v>
      </c>
      <c r="C124" s="70" t="s">
        <v>524</v>
      </c>
      <c r="D124" s="75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76">
        <v>0</v>
      </c>
      <c r="M124" s="97">
        <v>48</v>
      </c>
      <c r="N124" s="110">
        <v>0</v>
      </c>
      <c r="O124" s="65">
        <v>48</v>
      </c>
      <c r="P124" s="66">
        <v>63360</v>
      </c>
      <c r="Q124" s="66">
        <v>15840</v>
      </c>
      <c r="R124" s="66">
        <v>14950</v>
      </c>
      <c r="S124" s="66">
        <v>890</v>
      </c>
      <c r="T124" s="66">
        <v>5280</v>
      </c>
      <c r="U124" s="66">
        <v>6170</v>
      </c>
      <c r="V124" s="66">
        <v>42240</v>
      </c>
      <c r="W124" s="83">
        <v>63360</v>
      </c>
      <c r="X124" s="89">
        <v>4</v>
      </c>
      <c r="Y124" s="68">
        <v>7600</v>
      </c>
      <c r="Z124" s="68">
        <v>1900</v>
      </c>
      <c r="AA124" s="68">
        <v>0</v>
      </c>
      <c r="AB124" s="68">
        <v>1900</v>
      </c>
      <c r="AC124" s="68">
        <v>633.33333333333337</v>
      </c>
      <c r="AD124" s="68">
        <v>2533.3333333333335</v>
      </c>
      <c r="AE124" s="68">
        <v>5066.6666666666661</v>
      </c>
      <c r="AF124" s="90">
        <v>7600</v>
      </c>
    </row>
    <row r="125" spans="1:32" ht="15" x14ac:dyDescent="0.3">
      <c r="A125" s="30">
        <v>2463</v>
      </c>
      <c r="B125" s="98">
        <v>8862463</v>
      </c>
      <c r="C125" s="70" t="s">
        <v>525</v>
      </c>
      <c r="D125" s="75">
        <v>1</v>
      </c>
      <c r="E125" s="62">
        <v>300</v>
      </c>
      <c r="F125" s="62">
        <v>75</v>
      </c>
      <c r="G125" s="62">
        <v>75</v>
      </c>
      <c r="H125" s="62">
        <v>0</v>
      </c>
      <c r="I125" s="62">
        <v>25</v>
      </c>
      <c r="J125" s="62">
        <v>25</v>
      </c>
      <c r="K125" s="62">
        <v>200</v>
      </c>
      <c r="L125" s="76">
        <v>300</v>
      </c>
      <c r="M125" s="97">
        <v>59</v>
      </c>
      <c r="N125" s="110">
        <v>0</v>
      </c>
      <c r="O125" s="65">
        <v>59</v>
      </c>
      <c r="P125" s="66">
        <v>77880</v>
      </c>
      <c r="Q125" s="66">
        <v>19470</v>
      </c>
      <c r="R125" s="66">
        <v>19500</v>
      </c>
      <c r="S125" s="66">
        <v>-30</v>
      </c>
      <c r="T125" s="66">
        <v>6490</v>
      </c>
      <c r="U125" s="66">
        <v>6460</v>
      </c>
      <c r="V125" s="66">
        <v>51920</v>
      </c>
      <c r="W125" s="83">
        <v>77880</v>
      </c>
      <c r="X125" s="89">
        <v>0</v>
      </c>
      <c r="Y125" s="68">
        <v>0</v>
      </c>
      <c r="Z125" s="68">
        <v>0</v>
      </c>
      <c r="AA125" s="68">
        <v>0</v>
      </c>
      <c r="AB125" s="68">
        <v>0</v>
      </c>
      <c r="AC125" s="68">
        <v>0</v>
      </c>
      <c r="AD125" s="68">
        <v>0</v>
      </c>
      <c r="AE125" s="68">
        <v>0</v>
      </c>
      <c r="AF125" s="90">
        <v>0</v>
      </c>
    </row>
    <row r="126" spans="1:32" ht="15" x14ac:dyDescent="0.3">
      <c r="A126" s="30">
        <v>2465</v>
      </c>
      <c r="B126" s="98">
        <v>8862465</v>
      </c>
      <c r="C126" s="70" t="s">
        <v>526</v>
      </c>
      <c r="D126" s="75">
        <v>0</v>
      </c>
      <c r="E126" s="62">
        <v>0</v>
      </c>
      <c r="F126" s="62">
        <v>0</v>
      </c>
      <c r="G126" s="62">
        <v>0</v>
      </c>
      <c r="H126" s="62">
        <v>0</v>
      </c>
      <c r="I126" s="62">
        <v>0</v>
      </c>
      <c r="J126" s="62">
        <v>0</v>
      </c>
      <c r="K126" s="62">
        <v>0</v>
      </c>
      <c r="L126" s="76">
        <v>0</v>
      </c>
      <c r="M126" s="97">
        <v>9</v>
      </c>
      <c r="N126" s="110">
        <v>0</v>
      </c>
      <c r="O126" s="65">
        <v>9</v>
      </c>
      <c r="P126" s="66">
        <v>11880</v>
      </c>
      <c r="Q126" s="66">
        <v>2970</v>
      </c>
      <c r="R126" s="66">
        <v>3250</v>
      </c>
      <c r="S126" s="66">
        <v>-280</v>
      </c>
      <c r="T126" s="66">
        <v>990</v>
      </c>
      <c r="U126" s="66">
        <v>710</v>
      </c>
      <c r="V126" s="66">
        <v>7920</v>
      </c>
      <c r="W126" s="83">
        <v>11880</v>
      </c>
      <c r="X126" s="89">
        <v>1</v>
      </c>
      <c r="Y126" s="68">
        <v>1900</v>
      </c>
      <c r="Z126" s="68">
        <v>475</v>
      </c>
      <c r="AA126" s="68">
        <v>0</v>
      </c>
      <c r="AB126" s="68">
        <v>475</v>
      </c>
      <c r="AC126" s="68">
        <v>158.33333333333334</v>
      </c>
      <c r="AD126" s="68">
        <v>633.33333333333337</v>
      </c>
      <c r="AE126" s="68">
        <v>1266.6666666666665</v>
      </c>
      <c r="AF126" s="90">
        <v>1900</v>
      </c>
    </row>
    <row r="127" spans="1:32" s="69" customFormat="1" ht="15" x14ac:dyDescent="0.3">
      <c r="A127" s="49">
        <v>2471</v>
      </c>
      <c r="B127" s="99">
        <v>8862471</v>
      </c>
      <c r="C127" s="71" t="s">
        <v>527</v>
      </c>
      <c r="D127" s="77">
        <v>10</v>
      </c>
      <c r="E127" s="50">
        <v>3000</v>
      </c>
      <c r="F127" s="50">
        <v>750</v>
      </c>
      <c r="G127" s="50">
        <v>1350</v>
      </c>
      <c r="H127" s="50">
        <v>-600</v>
      </c>
      <c r="I127" s="50">
        <v>250</v>
      </c>
      <c r="J127" s="50">
        <v>-350</v>
      </c>
      <c r="K127" s="50">
        <v>2000</v>
      </c>
      <c r="L127" s="78">
        <v>3000</v>
      </c>
      <c r="M127" s="108">
        <v>71</v>
      </c>
      <c r="N127" s="111">
        <v>0</v>
      </c>
      <c r="O127" s="49">
        <v>71</v>
      </c>
      <c r="P127" s="50">
        <v>93720</v>
      </c>
      <c r="Q127" s="50">
        <v>23430</v>
      </c>
      <c r="R127" s="50">
        <v>21775</v>
      </c>
      <c r="S127" s="50">
        <v>1655</v>
      </c>
      <c r="T127" s="50">
        <v>7810</v>
      </c>
      <c r="U127" s="50">
        <v>9465</v>
      </c>
      <c r="V127" s="50">
        <v>62480</v>
      </c>
      <c r="W127" s="78">
        <v>93720</v>
      </c>
      <c r="X127" s="77">
        <v>0</v>
      </c>
      <c r="Y127" s="50">
        <v>0</v>
      </c>
      <c r="Z127" s="50">
        <v>0</v>
      </c>
      <c r="AA127" s="50">
        <v>0</v>
      </c>
      <c r="AB127" s="50">
        <v>0</v>
      </c>
      <c r="AC127" s="50">
        <v>0</v>
      </c>
      <c r="AD127" s="50">
        <v>0</v>
      </c>
      <c r="AE127" s="50">
        <v>0</v>
      </c>
      <c r="AF127" s="78">
        <v>0</v>
      </c>
    </row>
    <row r="128" spans="1:32" ht="15" x14ac:dyDescent="0.3">
      <c r="A128" s="30">
        <v>2474</v>
      </c>
      <c r="B128" s="98">
        <v>8862474</v>
      </c>
      <c r="C128" s="70" t="s">
        <v>528</v>
      </c>
      <c r="D128" s="75">
        <v>39</v>
      </c>
      <c r="E128" s="62">
        <v>11700</v>
      </c>
      <c r="F128" s="62">
        <v>2925</v>
      </c>
      <c r="G128" s="62">
        <v>2700</v>
      </c>
      <c r="H128" s="62">
        <v>225</v>
      </c>
      <c r="I128" s="62">
        <v>975</v>
      </c>
      <c r="J128" s="62">
        <v>1200</v>
      </c>
      <c r="K128" s="62">
        <v>7800</v>
      </c>
      <c r="L128" s="76">
        <v>11700</v>
      </c>
      <c r="M128" s="97">
        <v>45</v>
      </c>
      <c r="N128" s="110">
        <v>0</v>
      </c>
      <c r="O128" s="65">
        <v>45</v>
      </c>
      <c r="P128" s="66">
        <v>59400</v>
      </c>
      <c r="Q128" s="66">
        <v>14850</v>
      </c>
      <c r="R128" s="66">
        <v>14300</v>
      </c>
      <c r="S128" s="66">
        <v>550</v>
      </c>
      <c r="T128" s="66">
        <v>4950</v>
      </c>
      <c r="U128" s="66">
        <v>5500</v>
      </c>
      <c r="V128" s="66">
        <v>39600</v>
      </c>
      <c r="W128" s="83">
        <v>59400</v>
      </c>
      <c r="X128" s="89">
        <v>0</v>
      </c>
      <c r="Y128" s="68">
        <v>0</v>
      </c>
      <c r="Z128" s="68">
        <v>0</v>
      </c>
      <c r="AA128" s="68">
        <v>0</v>
      </c>
      <c r="AB128" s="68">
        <v>0</v>
      </c>
      <c r="AC128" s="68">
        <v>0</v>
      </c>
      <c r="AD128" s="68">
        <v>0</v>
      </c>
      <c r="AE128" s="68">
        <v>0</v>
      </c>
      <c r="AF128" s="90">
        <v>0</v>
      </c>
    </row>
    <row r="129" spans="1:32" ht="15" x14ac:dyDescent="0.3">
      <c r="A129" s="30">
        <v>2482</v>
      </c>
      <c r="B129" s="98">
        <v>8862482</v>
      </c>
      <c r="C129" s="70" t="s">
        <v>529</v>
      </c>
      <c r="D129" s="75">
        <v>0</v>
      </c>
      <c r="E129" s="62">
        <v>0</v>
      </c>
      <c r="F129" s="62">
        <v>0</v>
      </c>
      <c r="G129" s="62">
        <v>0</v>
      </c>
      <c r="H129" s="62">
        <v>0</v>
      </c>
      <c r="I129" s="62">
        <v>0</v>
      </c>
      <c r="J129" s="62">
        <v>0</v>
      </c>
      <c r="K129" s="62">
        <v>0</v>
      </c>
      <c r="L129" s="76">
        <v>0</v>
      </c>
      <c r="M129" s="97">
        <v>12</v>
      </c>
      <c r="N129" s="110">
        <v>0</v>
      </c>
      <c r="O129" s="65">
        <v>12</v>
      </c>
      <c r="P129" s="66">
        <v>15840</v>
      </c>
      <c r="Q129" s="66">
        <v>3960</v>
      </c>
      <c r="R129" s="66">
        <v>4550</v>
      </c>
      <c r="S129" s="66">
        <v>-590</v>
      </c>
      <c r="T129" s="66">
        <v>1320</v>
      </c>
      <c r="U129" s="66">
        <v>730</v>
      </c>
      <c r="V129" s="66">
        <v>10560</v>
      </c>
      <c r="W129" s="83">
        <v>15840</v>
      </c>
      <c r="X129" s="89">
        <v>4</v>
      </c>
      <c r="Y129" s="68">
        <v>7600</v>
      </c>
      <c r="Z129" s="68">
        <v>1900</v>
      </c>
      <c r="AA129" s="68">
        <v>0</v>
      </c>
      <c r="AB129" s="68">
        <v>1900</v>
      </c>
      <c r="AC129" s="68">
        <v>633.33333333333337</v>
      </c>
      <c r="AD129" s="68">
        <v>2533.3333333333335</v>
      </c>
      <c r="AE129" s="68">
        <v>5066.6666666666661</v>
      </c>
      <c r="AF129" s="90">
        <v>7600</v>
      </c>
    </row>
    <row r="130" spans="1:32" ht="15" x14ac:dyDescent="0.3">
      <c r="A130" s="30">
        <v>2484</v>
      </c>
      <c r="B130" s="98">
        <v>8862484</v>
      </c>
      <c r="C130" s="70" t="s">
        <v>530</v>
      </c>
      <c r="D130" s="75">
        <v>0</v>
      </c>
      <c r="E130" s="62">
        <v>0</v>
      </c>
      <c r="F130" s="62">
        <v>0</v>
      </c>
      <c r="G130" s="62">
        <v>0</v>
      </c>
      <c r="H130" s="62">
        <v>0</v>
      </c>
      <c r="I130" s="62">
        <v>0</v>
      </c>
      <c r="J130" s="62">
        <v>0</v>
      </c>
      <c r="K130" s="62">
        <v>0</v>
      </c>
      <c r="L130" s="76">
        <v>0</v>
      </c>
      <c r="M130" s="97">
        <v>23</v>
      </c>
      <c r="N130" s="110">
        <v>0</v>
      </c>
      <c r="O130" s="65">
        <v>23</v>
      </c>
      <c r="P130" s="66">
        <v>30360</v>
      </c>
      <c r="Q130" s="66">
        <v>7590</v>
      </c>
      <c r="R130" s="66">
        <v>7800</v>
      </c>
      <c r="S130" s="66">
        <v>-210</v>
      </c>
      <c r="T130" s="66">
        <v>2530</v>
      </c>
      <c r="U130" s="66">
        <v>2320</v>
      </c>
      <c r="V130" s="66">
        <v>20240</v>
      </c>
      <c r="W130" s="83">
        <v>30360</v>
      </c>
      <c r="X130" s="89">
        <v>2</v>
      </c>
      <c r="Y130" s="68">
        <v>3800</v>
      </c>
      <c r="Z130" s="68">
        <v>950</v>
      </c>
      <c r="AA130" s="68">
        <v>0</v>
      </c>
      <c r="AB130" s="68">
        <v>950</v>
      </c>
      <c r="AC130" s="68">
        <v>316.66666666666669</v>
      </c>
      <c r="AD130" s="68">
        <v>1266.6666666666667</v>
      </c>
      <c r="AE130" s="68">
        <v>2533.333333333333</v>
      </c>
      <c r="AF130" s="90">
        <v>3800</v>
      </c>
    </row>
    <row r="131" spans="1:32" ht="15" x14ac:dyDescent="0.3">
      <c r="A131" s="30">
        <v>2490</v>
      </c>
      <c r="B131" s="98">
        <v>8862490</v>
      </c>
      <c r="C131" s="70" t="s">
        <v>531</v>
      </c>
      <c r="D131" s="75">
        <v>1</v>
      </c>
      <c r="E131" s="62">
        <v>300</v>
      </c>
      <c r="F131" s="62">
        <v>75</v>
      </c>
      <c r="G131" s="62">
        <v>150</v>
      </c>
      <c r="H131" s="62">
        <v>-75</v>
      </c>
      <c r="I131" s="62">
        <v>25</v>
      </c>
      <c r="J131" s="62">
        <v>-50</v>
      </c>
      <c r="K131" s="62">
        <v>200</v>
      </c>
      <c r="L131" s="76">
        <v>300</v>
      </c>
      <c r="M131" s="97">
        <v>31</v>
      </c>
      <c r="N131" s="110">
        <v>0</v>
      </c>
      <c r="O131" s="65">
        <v>31</v>
      </c>
      <c r="P131" s="66">
        <v>40920</v>
      </c>
      <c r="Q131" s="66">
        <v>10230</v>
      </c>
      <c r="R131" s="66">
        <v>11375</v>
      </c>
      <c r="S131" s="66">
        <v>-1145</v>
      </c>
      <c r="T131" s="66">
        <v>3410</v>
      </c>
      <c r="U131" s="66">
        <v>2265</v>
      </c>
      <c r="V131" s="66">
        <v>27280</v>
      </c>
      <c r="W131" s="83">
        <v>40920</v>
      </c>
      <c r="X131" s="89">
        <v>0</v>
      </c>
      <c r="Y131" s="68">
        <v>0</v>
      </c>
      <c r="Z131" s="68">
        <v>0</v>
      </c>
      <c r="AA131" s="68">
        <v>0</v>
      </c>
      <c r="AB131" s="68">
        <v>0</v>
      </c>
      <c r="AC131" s="68">
        <v>0</v>
      </c>
      <c r="AD131" s="68">
        <v>0</v>
      </c>
      <c r="AE131" s="68">
        <v>0</v>
      </c>
      <c r="AF131" s="90">
        <v>0</v>
      </c>
    </row>
    <row r="132" spans="1:32" ht="15" x14ac:dyDescent="0.3">
      <c r="A132" s="30">
        <v>2509</v>
      </c>
      <c r="B132" s="98">
        <v>8862509</v>
      </c>
      <c r="C132" s="70" t="s">
        <v>532</v>
      </c>
      <c r="D132" s="75">
        <v>0</v>
      </c>
      <c r="E132" s="62">
        <v>0</v>
      </c>
      <c r="F132" s="62">
        <v>0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76">
        <v>0</v>
      </c>
      <c r="M132" s="97">
        <v>37</v>
      </c>
      <c r="N132" s="110">
        <v>0</v>
      </c>
      <c r="O132" s="65">
        <v>37</v>
      </c>
      <c r="P132" s="66">
        <v>48840</v>
      </c>
      <c r="Q132" s="66">
        <v>12210</v>
      </c>
      <c r="R132" s="66">
        <v>11375</v>
      </c>
      <c r="S132" s="66">
        <v>835</v>
      </c>
      <c r="T132" s="66">
        <v>4070</v>
      </c>
      <c r="U132" s="66">
        <v>4905</v>
      </c>
      <c r="V132" s="66">
        <v>32560</v>
      </c>
      <c r="W132" s="83">
        <v>48840</v>
      </c>
      <c r="X132" s="89">
        <v>0</v>
      </c>
      <c r="Y132" s="68">
        <v>0</v>
      </c>
      <c r="Z132" s="68">
        <v>0</v>
      </c>
      <c r="AA132" s="68">
        <v>0</v>
      </c>
      <c r="AB132" s="68">
        <v>0</v>
      </c>
      <c r="AC132" s="68">
        <v>0</v>
      </c>
      <c r="AD132" s="68">
        <v>0</v>
      </c>
      <c r="AE132" s="68">
        <v>0</v>
      </c>
      <c r="AF132" s="90">
        <v>0</v>
      </c>
    </row>
    <row r="133" spans="1:32" ht="15" x14ac:dyDescent="0.3">
      <c r="A133" s="30">
        <v>2510</v>
      </c>
      <c r="B133" s="98">
        <v>8862510</v>
      </c>
      <c r="C133" s="70" t="s">
        <v>533</v>
      </c>
      <c r="D133" s="75">
        <v>96</v>
      </c>
      <c r="E133" s="62">
        <v>28800</v>
      </c>
      <c r="F133" s="62">
        <v>7200</v>
      </c>
      <c r="G133" s="62">
        <v>6975</v>
      </c>
      <c r="H133" s="62">
        <v>225</v>
      </c>
      <c r="I133" s="62">
        <v>2400</v>
      </c>
      <c r="J133" s="62">
        <v>2625</v>
      </c>
      <c r="K133" s="62">
        <v>19200</v>
      </c>
      <c r="L133" s="76">
        <v>28800</v>
      </c>
      <c r="M133" s="97">
        <v>110</v>
      </c>
      <c r="N133" s="110">
        <v>0</v>
      </c>
      <c r="O133" s="65">
        <v>110</v>
      </c>
      <c r="P133" s="66">
        <v>145200</v>
      </c>
      <c r="Q133" s="66">
        <v>36300</v>
      </c>
      <c r="R133" s="66">
        <v>37700</v>
      </c>
      <c r="S133" s="66">
        <v>-1400</v>
      </c>
      <c r="T133" s="66">
        <v>12100</v>
      </c>
      <c r="U133" s="66">
        <v>10700</v>
      </c>
      <c r="V133" s="66">
        <v>96800</v>
      </c>
      <c r="W133" s="83">
        <v>145200</v>
      </c>
      <c r="X133" s="89">
        <v>0</v>
      </c>
      <c r="Y133" s="68">
        <v>0</v>
      </c>
      <c r="Z133" s="68">
        <v>0</v>
      </c>
      <c r="AA133" s="68">
        <v>0</v>
      </c>
      <c r="AB133" s="68">
        <v>0</v>
      </c>
      <c r="AC133" s="68">
        <v>0</v>
      </c>
      <c r="AD133" s="68">
        <v>0</v>
      </c>
      <c r="AE133" s="68">
        <v>0</v>
      </c>
      <c r="AF133" s="90">
        <v>0</v>
      </c>
    </row>
    <row r="134" spans="1:32" ht="15" x14ac:dyDescent="0.3">
      <c r="A134" s="30">
        <v>2513</v>
      </c>
      <c r="B134" s="98">
        <v>8862513</v>
      </c>
      <c r="C134" s="70" t="s">
        <v>534</v>
      </c>
      <c r="D134" s="75">
        <v>2</v>
      </c>
      <c r="E134" s="62">
        <v>600</v>
      </c>
      <c r="F134" s="62">
        <v>150</v>
      </c>
      <c r="G134" s="62">
        <v>225</v>
      </c>
      <c r="H134" s="62">
        <v>-75</v>
      </c>
      <c r="I134" s="62">
        <v>50</v>
      </c>
      <c r="J134" s="62">
        <v>-25</v>
      </c>
      <c r="K134" s="62">
        <v>400</v>
      </c>
      <c r="L134" s="76">
        <v>600</v>
      </c>
      <c r="M134" s="97">
        <v>36</v>
      </c>
      <c r="N134" s="110">
        <v>0</v>
      </c>
      <c r="O134" s="65">
        <v>36</v>
      </c>
      <c r="P134" s="66">
        <v>47520</v>
      </c>
      <c r="Q134" s="66">
        <v>11880</v>
      </c>
      <c r="R134" s="66">
        <v>10400</v>
      </c>
      <c r="S134" s="66">
        <v>1480</v>
      </c>
      <c r="T134" s="66">
        <v>3960</v>
      </c>
      <c r="U134" s="66">
        <v>5440</v>
      </c>
      <c r="V134" s="66">
        <v>31680</v>
      </c>
      <c r="W134" s="83">
        <v>47520</v>
      </c>
      <c r="X134" s="89">
        <v>1</v>
      </c>
      <c r="Y134" s="68">
        <v>1900</v>
      </c>
      <c r="Z134" s="68">
        <v>475</v>
      </c>
      <c r="AA134" s="68">
        <v>0</v>
      </c>
      <c r="AB134" s="68">
        <v>475</v>
      </c>
      <c r="AC134" s="68">
        <v>158.33333333333334</v>
      </c>
      <c r="AD134" s="68">
        <v>633.33333333333337</v>
      </c>
      <c r="AE134" s="68">
        <v>1266.6666666666665</v>
      </c>
      <c r="AF134" s="90">
        <v>1900</v>
      </c>
    </row>
    <row r="135" spans="1:32" ht="15" x14ac:dyDescent="0.3">
      <c r="A135" s="30">
        <v>2514</v>
      </c>
      <c r="B135" s="98">
        <v>8862514</v>
      </c>
      <c r="C135" s="70" t="s">
        <v>535</v>
      </c>
      <c r="D135" s="75">
        <v>0</v>
      </c>
      <c r="E135" s="62"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  <c r="K135" s="62">
        <v>0</v>
      </c>
      <c r="L135" s="76">
        <v>0</v>
      </c>
      <c r="M135" s="97">
        <v>47</v>
      </c>
      <c r="N135" s="110">
        <v>0</v>
      </c>
      <c r="O135" s="65">
        <v>47</v>
      </c>
      <c r="P135" s="66">
        <v>62040</v>
      </c>
      <c r="Q135" s="66">
        <v>15510</v>
      </c>
      <c r="R135" s="66">
        <v>18200</v>
      </c>
      <c r="S135" s="66">
        <v>-2690</v>
      </c>
      <c r="T135" s="66">
        <v>5170</v>
      </c>
      <c r="U135" s="66">
        <v>2480</v>
      </c>
      <c r="V135" s="66">
        <v>41360</v>
      </c>
      <c r="W135" s="83">
        <v>62040</v>
      </c>
      <c r="X135" s="89">
        <v>1</v>
      </c>
      <c r="Y135" s="68">
        <v>1900</v>
      </c>
      <c r="Z135" s="68">
        <v>475</v>
      </c>
      <c r="AA135" s="68">
        <v>0</v>
      </c>
      <c r="AB135" s="68">
        <v>475</v>
      </c>
      <c r="AC135" s="68">
        <v>158.33333333333334</v>
      </c>
      <c r="AD135" s="68">
        <v>633.33333333333337</v>
      </c>
      <c r="AE135" s="68">
        <v>1266.6666666666665</v>
      </c>
      <c r="AF135" s="90">
        <v>1900</v>
      </c>
    </row>
    <row r="136" spans="1:32" ht="15" x14ac:dyDescent="0.3">
      <c r="A136" s="30">
        <v>2519</v>
      </c>
      <c r="B136" s="98">
        <v>8862519</v>
      </c>
      <c r="C136" s="70" t="s">
        <v>536</v>
      </c>
      <c r="D136" s="75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76">
        <v>0</v>
      </c>
      <c r="M136" s="97">
        <v>31</v>
      </c>
      <c r="N136" s="110">
        <v>0</v>
      </c>
      <c r="O136" s="65">
        <v>31</v>
      </c>
      <c r="P136" s="66">
        <v>40920</v>
      </c>
      <c r="Q136" s="66">
        <v>10230</v>
      </c>
      <c r="R136" s="66">
        <v>7150</v>
      </c>
      <c r="S136" s="66">
        <v>3080</v>
      </c>
      <c r="T136" s="66">
        <v>3410</v>
      </c>
      <c r="U136" s="66">
        <v>6490</v>
      </c>
      <c r="V136" s="66">
        <v>27280</v>
      </c>
      <c r="W136" s="83">
        <v>40920</v>
      </c>
      <c r="X136" s="89">
        <v>2</v>
      </c>
      <c r="Y136" s="68">
        <v>3800</v>
      </c>
      <c r="Z136" s="68">
        <v>950</v>
      </c>
      <c r="AA136" s="68">
        <v>0</v>
      </c>
      <c r="AB136" s="68">
        <v>950</v>
      </c>
      <c r="AC136" s="68">
        <v>316.66666666666669</v>
      </c>
      <c r="AD136" s="68">
        <v>1266.6666666666667</v>
      </c>
      <c r="AE136" s="68">
        <v>2533.333333333333</v>
      </c>
      <c r="AF136" s="90">
        <v>3800</v>
      </c>
    </row>
    <row r="137" spans="1:32" ht="15" x14ac:dyDescent="0.3">
      <c r="A137" s="30">
        <v>2520</v>
      </c>
      <c r="B137" s="98">
        <v>8862520</v>
      </c>
      <c r="C137" s="70" t="s">
        <v>537</v>
      </c>
      <c r="D137" s="75">
        <v>1</v>
      </c>
      <c r="E137" s="62">
        <v>300</v>
      </c>
      <c r="F137" s="62">
        <v>75</v>
      </c>
      <c r="G137" s="62">
        <v>44</v>
      </c>
      <c r="H137" s="62">
        <v>31</v>
      </c>
      <c r="I137" s="62">
        <v>25</v>
      </c>
      <c r="J137" s="62">
        <v>56</v>
      </c>
      <c r="K137" s="62">
        <v>200</v>
      </c>
      <c r="L137" s="76">
        <v>300</v>
      </c>
      <c r="M137" s="97">
        <v>55</v>
      </c>
      <c r="N137" s="110">
        <v>0</v>
      </c>
      <c r="O137" s="65">
        <v>55</v>
      </c>
      <c r="P137" s="66">
        <v>72600</v>
      </c>
      <c r="Q137" s="66">
        <v>18150</v>
      </c>
      <c r="R137" s="66">
        <v>13677</v>
      </c>
      <c r="S137" s="66">
        <v>4473</v>
      </c>
      <c r="T137" s="66">
        <v>6050</v>
      </c>
      <c r="U137" s="66">
        <v>10523</v>
      </c>
      <c r="V137" s="66">
        <v>48400</v>
      </c>
      <c r="W137" s="83">
        <v>72600</v>
      </c>
      <c r="X137" s="89">
        <v>0</v>
      </c>
      <c r="Y137" s="68">
        <v>0</v>
      </c>
      <c r="Z137" s="68">
        <v>0</v>
      </c>
      <c r="AA137" s="68">
        <v>0</v>
      </c>
      <c r="AB137" s="68">
        <v>0</v>
      </c>
      <c r="AC137" s="68">
        <v>0</v>
      </c>
      <c r="AD137" s="68">
        <v>0</v>
      </c>
      <c r="AE137" s="68">
        <v>0</v>
      </c>
      <c r="AF137" s="90">
        <v>0</v>
      </c>
    </row>
    <row r="138" spans="1:32" ht="15" x14ac:dyDescent="0.3">
      <c r="A138" s="30">
        <v>2523</v>
      </c>
      <c r="B138" s="98">
        <v>8862523</v>
      </c>
      <c r="C138" s="70" t="s">
        <v>538</v>
      </c>
      <c r="D138" s="75">
        <v>1</v>
      </c>
      <c r="E138" s="62">
        <v>300</v>
      </c>
      <c r="F138" s="62">
        <v>75</v>
      </c>
      <c r="G138" s="62">
        <v>75</v>
      </c>
      <c r="H138" s="62">
        <v>0</v>
      </c>
      <c r="I138" s="62">
        <v>25</v>
      </c>
      <c r="J138" s="62">
        <v>25</v>
      </c>
      <c r="K138" s="62">
        <v>200</v>
      </c>
      <c r="L138" s="76">
        <v>300</v>
      </c>
      <c r="M138" s="97">
        <v>105</v>
      </c>
      <c r="N138" s="110">
        <v>0</v>
      </c>
      <c r="O138" s="65">
        <v>105</v>
      </c>
      <c r="P138" s="66">
        <v>138600</v>
      </c>
      <c r="Q138" s="66">
        <v>34650</v>
      </c>
      <c r="R138" s="66">
        <v>33150</v>
      </c>
      <c r="S138" s="66">
        <v>1500</v>
      </c>
      <c r="T138" s="66">
        <v>11550</v>
      </c>
      <c r="U138" s="66">
        <v>13050</v>
      </c>
      <c r="V138" s="66">
        <v>92400</v>
      </c>
      <c r="W138" s="83">
        <v>138600</v>
      </c>
      <c r="X138" s="89">
        <v>2</v>
      </c>
      <c r="Y138" s="68">
        <v>3800</v>
      </c>
      <c r="Z138" s="68">
        <v>950</v>
      </c>
      <c r="AA138" s="68">
        <v>0</v>
      </c>
      <c r="AB138" s="68">
        <v>950</v>
      </c>
      <c r="AC138" s="68">
        <v>316.66666666666669</v>
      </c>
      <c r="AD138" s="68">
        <v>1266.6666666666667</v>
      </c>
      <c r="AE138" s="68">
        <v>2533.333333333333</v>
      </c>
      <c r="AF138" s="90">
        <v>3800</v>
      </c>
    </row>
    <row r="139" spans="1:32" ht="15" x14ac:dyDescent="0.3">
      <c r="A139" s="30">
        <v>2524</v>
      </c>
      <c r="B139" s="98">
        <v>8862524</v>
      </c>
      <c r="C139" s="70" t="s">
        <v>539</v>
      </c>
      <c r="D139" s="75">
        <v>9</v>
      </c>
      <c r="E139" s="62">
        <v>2700</v>
      </c>
      <c r="F139" s="62">
        <v>675</v>
      </c>
      <c r="G139" s="62">
        <v>675</v>
      </c>
      <c r="H139" s="62">
        <v>0</v>
      </c>
      <c r="I139" s="62">
        <v>225</v>
      </c>
      <c r="J139" s="62">
        <v>225</v>
      </c>
      <c r="K139" s="62">
        <v>1800</v>
      </c>
      <c r="L139" s="76">
        <v>2700</v>
      </c>
      <c r="M139" s="97">
        <v>45</v>
      </c>
      <c r="N139" s="110">
        <v>0</v>
      </c>
      <c r="O139" s="65">
        <v>45</v>
      </c>
      <c r="P139" s="66">
        <v>59400</v>
      </c>
      <c r="Q139" s="66">
        <v>14850</v>
      </c>
      <c r="R139" s="66">
        <v>16250</v>
      </c>
      <c r="S139" s="66">
        <v>-1400</v>
      </c>
      <c r="T139" s="66">
        <v>4950</v>
      </c>
      <c r="U139" s="66">
        <v>3550</v>
      </c>
      <c r="V139" s="66">
        <v>39600</v>
      </c>
      <c r="W139" s="83">
        <v>59400</v>
      </c>
      <c r="X139" s="89">
        <v>0</v>
      </c>
      <c r="Y139" s="68">
        <v>0</v>
      </c>
      <c r="Z139" s="68">
        <v>0</v>
      </c>
      <c r="AA139" s="68">
        <v>0</v>
      </c>
      <c r="AB139" s="68">
        <v>0</v>
      </c>
      <c r="AC139" s="68">
        <v>0</v>
      </c>
      <c r="AD139" s="68">
        <v>0</v>
      </c>
      <c r="AE139" s="68">
        <v>0</v>
      </c>
      <c r="AF139" s="90">
        <v>0</v>
      </c>
    </row>
    <row r="140" spans="1:32" ht="15" x14ac:dyDescent="0.3">
      <c r="A140" s="30">
        <v>2525</v>
      </c>
      <c r="B140" s="98">
        <v>8862525</v>
      </c>
      <c r="C140" s="70" t="s">
        <v>540</v>
      </c>
      <c r="D140" s="75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76">
        <v>0</v>
      </c>
      <c r="M140" s="97">
        <v>123</v>
      </c>
      <c r="N140" s="110">
        <v>0</v>
      </c>
      <c r="O140" s="65">
        <v>123</v>
      </c>
      <c r="P140" s="66">
        <v>162360</v>
      </c>
      <c r="Q140" s="66">
        <v>40590</v>
      </c>
      <c r="R140" s="66">
        <v>38675</v>
      </c>
      <c r="S140" s="66">
        <v>1915</v>
      </c>
      <c r="T140" s="66">
        <v>13530</v>
      </c>
      <c r="U140" s="66">
        <v>15445</v>
      </c>
      <c r="V140" s="66">
        <v>108240</v>
      </c>
      <c r="W140" s="83">
        <v>162360</v>
      </c>
      <c r="X140" s="89">
        <v>0</v>
      </c>
      <c r="Y140" s="68">
        <v>0</v>
      </c>
      <c r="Z140" s="68">
        <v>0</v>
      </c>
      <c r="AA140" s="68">
        <v>0</v>
      </c>
      <c r="AB140" s="68">
        <v>0</v>
      </c>
      <c r="AC140" s="68">
        <v>0</v>
      </c>
      <c r="AD140" s="68">
        <v>0</v>
      </c>
      <c r="AE140" s="68">
        <v>0</v>
      </c>
      <c r="AF140" s="90">
        <v>0</v>
      </c>
    </row>
    <row r="141" spans="1:32" ht="15" x14ac:dyDescent="0.3">
      <c r="A141" s="30">
        <v>2530</v>
      </c>
      <c r="B141" s="98">
        <v>8862530</v>
      </c>
      <c r="C141" s="70" t="s">
        <v>541</v>
      </c>
      <c r="D141" s="75">
        <v>2</v>
      </c>
      <c r="E141" s="62">
        <v>600</v>
      </c>
      <c r="F141" s="62">
        <v>150</v>
      </c>
      <c r="G141" s="62">
        <v>0</v>
      </c>
      <c r="H141" s="62">
        <v>150</v>
      </c>
      <c r="I141" s="62">
        <v>50</v>
      </c>
      <c r="J141" s="62">
        <v>200</v>
      </c>
      <c r="K141" s="62">
        <v>400</v>
      </c>
      <c r="L141" s="76">
        <v>600</v>
      </c>
      <c r="M141" s="97">
        <v>38</v>
      </c>
      <c r="N141" s="110">
        <v>0</v>
      </c>
      <c r="O141" s="65">
        <v>38</v>
      </c>
      <c r="P141" s="66">
        <v>50160</v>
      </c>
      <c r="Q141" s="66">
        <v>12540</v>
      </c>
      <c r="R141" s="66">
        <v>12675</v>
      </c>
      <c r="S141" s="66">
        <v>-135</v>
      </c>
      <c r="T141" s="66">
        <v>4180</v>
      </c>
      <c r="U141" s="66">
        <v>4045</v>
      </c>
      <c r="V141" s="66">
        <v>33440</v>
      </c>
      <c r="W141" s="83">
        <v>50160</v>
      </c>
      <c r="X141" s="89">
        <v>2</v>
      </c>
      <c r="Y141" s="68">
        <v>3800</v>
      </c>
      <c r="Z141" s="68">
        <v>950</v>
      </c>
      <c r="AA141" s="68">
        <v>0</v>
      </c>
      <c r="AB141" s="68">
        <v>950</v>
      </c>
      <c r="AC141" s="68">
        <v>316.66666666666669</v>
      </c>
      <c r="AD141" s="68">
        <v>1266.6666666666667</v>
      </c>
      <c r="AE141" s="68">
        <v>2533.333333333333</v>
      </c>
      <c r="AF141" s="90">
        <v>3800</v>
      </c>
    </row>
    <row r="142" spans="1:32" ht="15" x14ac:dyDescent="0.3">
      <c r="A142" s="30">
        <v>2531</v>
      </c>
      <c r="B142" s="98">
        <v>8862531</v>
      </c>
      <c r="C142" s="70" t="s">
        <v>542</v>
      </c>
      <c r="D142" s="75">
        <v>0</v>
      </c>
      <c r="E142" s="62">
        <v>0</v>
      </c>
      <c r="F142" s="62">
        <v>0</v>
      </c>
      <c r="G142" s="62">
        <v>0</v>
      </c>
      <c r="H142" s="62">
        <v>0</v>
      </c>
      <c r="I142" s="62">
        <v>0</v>
      </c>
      <c r="J142" s="62">
        <v>0</v>
      </c>
      <c r="K142" s="62">
        <v>0</v>
      </c>
      <c r="L142" s="76">
        <v>0</v>
      </c>
      <c r="M142" s="97">
        <v>93</v>
      </c>
      <c r="N142" s="110">
        <v>0</v>
      </c>
      <c r="O142" s="65">
        <v>93</v>
      </c>
      <c r="P142" s="66">
        <v>122760</v>
      </c>
      <c r="Q142" s="66">
        <v>30690</v>
      </c>
      <c r="R142" s="66">
        <v>29575</v>
      </c>
      <c r="S142" s="66">
        <v>1115</v>
      </c>
      <c r="T142" s="66">
        <v>10230</v>
      </c>
      <c r="U142" s="66">
        <v>11345</v>
      </c>
      <c r="V142" s="66">
        <v>81840</v>
      </c>
      <c r="W142" s="83">
        <v>122760</v>
      </c>
      <c r="X142" s="89">
        <v>0</v>
      </c>
      <c r="Y142" s="68">
        <v>0</v>
      </c>
      <c r="Z142" s="68">
        <v>0</v>
      </c>
      <c r="AA142" s="68">
        <v>0</v>
      </c>
      <c r="AB142" s="68">
        <v>0</v>
      </c>
      <c r="AC142" s="68">
        <v>0</v>
      </c>
      <c r="AD142" s="68">
        <v>0</v>
      </c>
      <c r="AE142" s="68">
        <v>0</v>
      </c>
      <c r="AF142" s="90">
        <v>0</v>
      </c>
    </row>
    <row r="143" spans="1:32" ht="15" x14ac:dyDescent="0.3">
      <c r="A143" s="30">
        <v>2532</v>
      </c>
      <c r="B143" s="98">
        <v>8862532</v>
      </c>
      <c r="C143" s="70" t="s">
        <v>543</v>
      </c>
      <c r="D143" s="75">
        <v>6</v>
      </c>
      <c r="E143" s="62">
        <v>1800</v>
      </c>
      <c r="F143" s="62">
        <v>450</v>
      </c>
      <c r="G143" s="62">
        <v>225</v>
      </c>
      <c r="H143" s="62">
        <v>225</v>
      </c>
      <c r="I143" s="62">
        <v>150</v>
      </c>
      <c r="J143" s="62">
        <v>375</v>
      </c>
      <c r="K143" s="62">
        <v>1200</v>
      </c>
      <c r="L143" s="76">
        <v>1800</v>
      </c>
      <c r="M143" s="97">
        <v>15</v>
      </c>
      <c r="N143" s="110">
        <v>0</v>
      </c>
      <c r="O143" s="65">
        <v>15</v>
      </c>
      <c r="P143" s="66">
        <v>19800</v>
      </c>
      <c r="Q143" s="66">
        <v>4950</v>
      </c>
      <c r="R143" s="66">
        <v>4225</v>
      </c>
      <c r="S143" s="66">
        <v>725</v>
      </c>
      <c r="T143" s="66">
        <v>1650</v>
      </c>
      <c r="U143" s="66">
        <v>2375</v>
      </c>
      <c r="V143" s="66">
        <v>13200</v>
      </c>
      <c r="W143" s="83">
        <v>19800</v>
      </c>
      <c r="X143" s="89">
        <v>1</v>
      </c>
      <c r="Y143" s="68">
        <v>1900</v>
      </c>
      <c r="Z143" s="68">
        <v>475</v>
      </c>
      <c r="AA143" s="68">
        <v>0</v>
      </c>
      <c r="AB143" s="68">
        <v>475</v>
      </c>
      <c r="AC143" s="68">
        <v>158.33333333333334</v>
      </c>
      <c r="AD143" s="68">
        <v>633.33333333333337</v>
      </c>
      <c r="AE143" s="68">
        <v>1266.6666666666665</v>
      </c>
      <c r="AF143" s="90">
        <v>1900</v>
      </c>
    </row>
    <row r="144" spans="1:32" ht="15" x14ac:dyDescent="0.3">
      <c r="A144" s="30">
        <v>2534</v>
      </c>
      <c r="B144" s="98">
        <v>8862534</v>
      </c>
      <c r="C144" s="70" t="s">
        <v>544</v>
      </c>
      <c r="D144" s="75">
        <v>0</v>
      </c>
      <c r="E144" s="62">
        <v>0</v>
      </c>
      <c r="F144" s="62">
        <v>0</v>
      </c>
      <c r="G144" s="62">
        <v>0</v>
      </c>
      <c r="H144" s="62">
        <v>0</v>
      </c>
      <c r="I144" s="62">
        <v>0</v>
      </c>
      <c r="J144" s="62">
        <v>0</v>
      </c>
      <c r="K144" s="62">
        <v>0</v>
      </c>
      <c r="L144" s="76">
        <v>0</v>
      </c>
      <c r="M144" s="97">
        <v>84</v>
      </c>
      <c r="N144" s="110">
        <v>0</v>
      </c>
      <c r="O144" s="65">
        <v>84</v>
      </c>
      <c r="P144" s="66">
        <v>110880</v>
      </c>
      <c r="Q144" s="66">
        <v>27720</v>
      </c>
      <c r="R144" s="66">
        <v>23075</v>
      </c>
      <c r="S144" s="66">
        <v>4645</v>
      </c>
      <c r="T144" s="66">
        <v>9240</v>
      </c>
      <c r="U144" s="66">
        <v>13885</v>
      </c>
      <c r="V144" s="66">
        <v>73920</v>
      </c>
      <c r="W144" s="83">
        <v>110880</v>
      </c>
      <c r="X144" s="89">
        <v>0</v>
      </c>
      <c r="Y144" s="68">
        <v>0</v>
      </c>
      <c r="Z144" s="68">
        <v>0</v>
      </c>
      <c r="AA144" s="68">
        <v>0</v>
      </c>
      <c r="AB144" s="68">
        <v>0</v>
      </c>
      <c r="AC144" s="68">
        <v>0</v>
      </c>
      <c r="AD144" s="68">
        <v>0</v>
      </c>
      <c r="AE144" s="68">
        <v>0</v>
      </c>
      <c r="AF144" s="90">
        <v>0</v>
      </c>
    </row>
    <row r="145" spans="1:32" ht="15" x14ac:dyDescent="0.3">
      <c r="A145" s="30">
        <v>2539</v>
      </c>
      <c r="B145" s="98">
        <v>8862539</v>
      </c>
      <c r="C145" s="70" t="s">
        <v>545</v>
      </c>
      <c r="D145" s="75">
        <v>2</v>
      </c>
      <c r="E145" s="62">
        <v>600</v>
      </c>
      <c r="F145" s="62">
        <v>150</v>
      </c>
      <c r="G145" s="62">
        <v>150</v>
      </c>
      <c r="H145" s="62">
        <v>0</v>
      </c>
      <c r="I145" s="62">
        <v>50</v>
      </c>
      <c r="J145" s="62">
        <v>50</v>
      </c>
      <c r="K145" s="62">
        <v>400</v>
      </c>
      <c r="L145" s="76">
        <v>600</v>
      </c>
      <c r="M145" s="97">
        <v>9</v>
      </c>
      <c r="N145" s="110">
        <v>0</v>
      </c>
      <c r="O145" s="65">
        <v>9</v>
      </c>
      <c r="P145" s="66">
        <v>11880</v>
      </c>
      <c r="Q145" s="66">
        <v>2970</v>
      </c>
      <c r="R145" s="66">
        <v>2925</v>
      </c>
      <c r="S145" s="66">
        <v>45</v>
      </c>
      <c r="T145" s="66">
        <v>990</v>
      </c>
      <c r="U145" s="66">
        <v>1035</v>
      </c>
      <c r="V145" s="66">
        <v>7920</v>
      </c>
      <c r="W145" s="83">
        <v>11880</v>
      </c>
      <c r="X145" s="89">
        <v>0</v>
      </c>
      <c r="Y145" s="68">
        <v>0</v>
      </c>
      <c r="Z145" s="68">
        <v>0</v>
      </c>
      <c r="AA145" s="68">
        <v>0</v>
      </c>
      <c r="AB145" s="68">
        <v>0</v>
      </c>
      <c r="AC145" s="68">
        <v>0</v>
      </c>
      <c r="AD145" s="68">
        <v>0</v>
      </c>
      <c r="AE145" s="68">
        <v>0</v>
      </c>
      <c r="AF145" s="90">
        <v>0</v>
      </c>
    </row>
    <row r="146" spans="1:32" ht="15" x14ac:dyDescent="0.3">
      <c r="A146" s="30">
        <v>2545</v>
      </c>
      <c r="B146" s="98">
        <v>8862545</v>
      </c>
      <c r="C146" s="70" t="s">
        <v>546</v>
      </c>
      <c r="D146" s="75">
        <v>5</v>
      </c>
      <c r="E146" s="62">
        <v>1500</v>
      </c>
      <c r="F146" s="62">
        <v>375</v>
      </c>
      <c r="G146" s="62">
        <v>225</v>
      </c>
      <c r="H146" s="62">
        <v>150</v>
      </c>
      <c r="I146" s="62">
        <v>125</v>
      </c>
      <c r="J146" s="62">
        <v>275</v>
      </c>
      <c r="K146" s="62">
        <v>1000</v>
      </c>
      <c r="L146" s="76">
        <v>1500</v>
      </c>
      <c r="M146" s="97">
        <v>52</v>
      </c>
      <c r="N146" s="110">
        <v>0</v>
      </c>
      <c r="O146" s="65">
        <v>52</v>
      </c>
      <c r="P146" s="66">
        <v>68640</v>
      </c>
      <c r="Q146" s="66">
        <v>17160</v>
      </c>
      <c r="R146" s="66">
        <v>18850</v>
      </c>
      <c r="S146" s="66">
        <v>-1690</v>
      </c>
      <c r="T146" s="66">
        <v>5720</v>
      </c>
      <c r="U146" s="66">
        <v>4030</v>
      </c>
      <c r="V146" s="66">
        <v>45760</v>
      </c>
      <c r="W146" s="83">
        <v>68640</v>
      </c>
      <c r="X146" s="89">
        <v>9</v>
      </c>
      <c r="Y146" s="68">
        <v>17100</v>
      </c>
      <c r="Z146" s="68">
        <v>4275</v>
      </c>
      <c r="AA146" s="68">
        <v>0</v>
      </c>
      <c r="AB146" s="68">
        <v>4275</v>
      </c>
      <c r="AC146" s="68">
        <v>1425</v>
      </c>
      <c r="AD146" s="68">
        <v>5700</v>
      </c>
      <c r="AE146" s="68">
        <v>11400</v>
      </c>
      <c r="AF146" s="90">
        <v>17100</v>
      </c>
    </row>
    <row r="147" spans="1:32" ht="15" x14ac:dyDescent="0.3">
      <c r="A147" s="30">
        <v>2548</v>
      </c>
      <c r="B147" s="98">
        <v>8862548</v>
      </c>
      <c r="C147" s="70" t="s">
        <v>547</v>
      </c>
      <c r="D147" s="75">
        <v>2</v>
      </c>
      <c r="E147" s="62">
        <v>600</v>
      </c>
      <c r="F147" s="62">
        <v>150</v>
      </c>
      <c r="G147" s="62">
        <v>150</v>
      </c>
      <c r="H147" s="62">
        <v>0</v>
      </c>
      <c r="I147" s="62">
        <v>50</v>
      </c>
      <c r="J147" s="62">
        <v>50</v>
      </c>
      <c r="K147" s="62">
        <v>400</v>
      </c>
      <c r="L147" s="76">
        <v>600</v>
      </c>
      <c r="M147" s="97">
        <v>51</v>
      </c>
      <c r="N147" s="110">
        <v>0</v>
      </c>
      <c r="O147" s="65">
        <v>51</v>
      </c>
      <c r="P147" s="66">
        <v>67320</v>
      </c>
      <c r="Q147" s="66">
        <v>16830</v>
      </c>
      <c r="R147" s="66">
        <v>19825</v>
      </c>
      <c r="S147" s="66">
        <v>-2995</v>
      </c>
      <c r="T147" s="66">
        <v>5610</v>
      </c>
      <c r="U147" s="66">
        <v>2615</v>
      </c>
      <c r="V147" s="66">
        <v>44880</v>
      </c>
      <c r="W147" s="83">
        <v>67320</v>
      </c>
      <c r="X147" s="89">
        <v>4</v>
      </c>
      <c r="Y147" s="68">
        <v>7600</v>
      </c>
      <c r="Z147" s="68">
        <v>1900</v>
      </c>
      <c r="AA147" s="68">
        <v>0</v>
      </c>
      <c r="AB147" s="68">
        <v>1900</v>
      </c>
      <c r="AC147" s="68">
        <v>633.33333333333337</v>
      </c>
      <c r="AD147" s="68">
        <v>2533.3333333333335</v>
      </c>
      <c r="AE147" s="68">
        <v>5066.6666666666661</v>
      </c>
      <c r="AF147" s="90">
        <v>7600</v>
      </c>
    </row>
    <row r="148" spans="1:32" ht="15" x14ac:dyDescent="0.3">
      <c r="A148" s="30">
        <v>2552</v>
      </c>
      <c r="B148" s="98">
        <v>8862552</v>
      </c>
      <c r="C148" s="70" t="s">
        <v>548</v>
      </c>
      <c r="D148" s="75">
        <v>3</v>
      </c>
      <c r="E148" s="62">
        <v>900</v>
      </c>
      <c r="F148" s="62">
        <v>225</v>
      </c>
      <c r="G148" s="62">
        <v>300</v>
      </c>
      <c r="H148" s="62">
        <v>-75</v>
      </c>
      <c r="I148" s="62">
        <v>75</v>
      </c>
      <c r="J148" s="62">
        <v>0</v>
      </c>
      <c r="K148" s="62">
        <v>600</v>
      </c>
      <c r="L148" s="76">
        <v>900</v>
      </c>
      <c r="M148" s="97">
        <v>42</v>
      </c>
      <c r="N148" s="110">
        <v>0</v>
      </c>
      <c r="O148" s="65">
        <v>42</v>
      </c>
      <c r="P148" s="66">
        <v>55440</v>
      </c>
      <c r="Q148" s="66">
        <v>13860</v>
      </c>
      <c r="R148" s="66">
        <v>14950</v>
      </c>
      <c r="S148" s="66">
        <v>-1090</v>
      </c>
      <c r="T148" s="66">
        <v>4620</v>
      </c>
      <c r="U148" s="66">
        <v>3530</v>
      </c>
      <c r="V148" s="66">
        <v>36960</v>
      </c>
      <c r="W148" s="83">
        <v>55440</v>
      </c>
      <c r="X148" s="89">
        <v>3</v>
      </c>
      <c r="Y148" s="68">
        <v>5700</v>
      </c>
      <c r="Z148" s="68">
        <v>1425</v>
      </c>
      <c r="AA148" s="68">
        <v>0</v>
      </c>
      <c r="AB148" s="68">
        <v>1425</v>
      </c>
      <c r="AC148" s="68">
        <v>475</v>
      </c>
      <c r="AD148" s="68">
        <v>1900</v>
      </c>
      <c r="AE148" s="68">
        <v>3800</v>
      </c>
      <c r="AF148" s="90">
        <v>5700</v>
      </c>
    </row>
    <row r="149" spans="1:32" ht="15" x14ac:dyDescent="0.3">
      <c r="A149" s="30">
        <v>2559</v>
      </c>
      <c r="B149" s="98">
        <v>8862559</v>
      </c>
      <c r="C149" s="70" t="s">
        <v>549</v>
      </c>
      <c r="D149" s="75">
        <v>3</v>
      </c>
      <c r="E149" s="62">
        <v>900</v>
      </c>
      <c r="F149" s="62">
        <v>225</v>
      </c>
      <c r="G149" s="62">
        <v>225</v>
      </c>
      <c r="H149" s="62">
        <v>0</v>
      </c>
      <c r="I149" s="62">
        <v>75</v>
      </c>
      <c r="J149" s="62">
        <v>75</v>
      </c>
      <c r="K149" s="62">
        <v>600</v>
      </c>
      <c r="L149" s="76">
        <v>900</v>
      </c>
      <c r="M149" s="97">
        <v>29</v>
      </c>
      <c r="N149" s="110">
        <v>0</v>
      </c>
      <c r="O149" s="65">
        <v>29</v>
      </c>
      <c r="P149" s="66">
        <v>38280</v>
      </c>
      <c r="Q149" s="66">
        <v>9570</v>
      </c>
      <c r="R149" s="66">
        <v>10075</v>
      </c>
      <c r="S149" s="66">
        <v>-505</v>
      </c>
      <c r="T149" s="66">
        <v>3190</v>
      </c>
      <c r="U149" s="66">
        <v>2685</v>
      </c>
      <c r="V149" s="66">
        <v>25520</v>
      </c>
      <c r="W149" s="83">
        <v>38280</v>
      </c>
      <c r="X149" s="89">
        <v>2</v>
      </c>
      <c r="Y149" s="68">
        <v>3800</v>
      </c>
      <c r="Z149" s="68">
        <v>950</v>
      </c>
      <c r="AA149" s="68">
        <v>0</v>
      </c>
      <c r="AB149" s="68">
        <v>950</v>
      </c>
      <c r="AC149" s="68">
        <v>316.66666666666669</v>
      </c>
      <c r="AD149" s="68">
        <v>1266.6666666666667</v>
      </c>
      <c r="AE149" s="68">
        <v>2533.333333333333</v>
      </c>
      <c r="AF149" s="90">
        <v>3800</v>
      </c>
    </row>
    <row r="150" spans="1:32" ht="15" x14ac:dyDescent="0.3">
      <c r="A150" s="30">
        <v>2562</v>
      </c>
      <c r="B150" s="98">
        <v>8862562</v>
      </c>
      <c r="C150" s="70" t="s">
        <v>550</v>
      </c>
      <c r="D150" s="75">
        <v>0</v>
      </c>
      <c r="E150" s="62">
        <v>0</v>
      </c>
      <c r="F150" s="62">
        <v>0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76">
        <v>0</v>
      </c>
      <c r="M150" s="97">
        <v>29</v>
      </c>
      <c r="N150" s="110">
        <v>0</v>
      </c>
      <c r="O150" s="65">
        <v>29</v>
      </c>
      <c r="P150" s="66">
        <v>38280</v>
      </c>
      <c r="Q150" s="66">
        <v>9570</v>
      </c>
      <c r="R150" s="66">
        <v>7475</v>
      </c>
      <c r="S150" s="66">
        <v>2095</v>
      </c>
      <c r="T150" s="66">
        <v>3190</v>
      </c>
      <c r="U150" s="66">
        <v>5285</v>
      </c>
      <c r="V150" s="66">
        <v>25520</v>
      </c>
      <c r="W150" s="83">
        <v>38280</v>
      </c>
      <c r="X150" s="89">
        <v>2</v>
      </c>
      <c r="Y150" s="68">
        <v>3800</v>
      </c>
      <c r="Z150" s="68">
        <v>950</v>
      </c>
      <c r="AA150" s="68">
        <v>0</v>
      </c>
      <c r="AB150" s="68">
        <v>950</v>
      </c>
      <c r="AC150" s="68">
        <v>316.66666666666669</v>
      </c>
      <c r="AD150" s="68">
        <v>1266.6666666666667</v>
      </c>
      <c r="AE150" s="68">
        <v>2533.333333333333</v>
      </c>
      <c r="AF150" s="90">
        <v>3800</v>
      </c>
    </row>
    <row r="151" spans="1:32" ht="15" x14ac:dyDescent="0.3">
      <c r="A151" s="30">
        <v>2569</v>
      </c>
      <c r="B151" s="98">
        <v>8862569</v>
      </c>
      <c r="C151" s="70" t="s">
        <v>551</v>
      </c>
      <c r="D151" s="75">
        <v>1</v>
      </c>
      <c r="E151" s="62">
        <v>300</v>
      </c>
      <c r="F151" s="62">
        <v>75</v>
      </c>
      <c r="G151" s="62">
        <v>75</v>
      </c>
      <c r="H151" s="62">
        <v>0</v>
      </c>
      <c r="I151" s="62">
        <v>25</v>
      </c>
      <c r="J151" s="62">
        <v>25</v>
      </c>
      <c r="K151" s="62">
        <v>200</v>
      </c>
      <c r="L151" s="76">
        <v>300</v>
      </c>
      <c r="M151" s="97">
        <v>121</v>
      </c>
      <c r="N151" s="110">
        <v>0</v>
      </c>
      <c r="O151" s="65">
        <v>121</v>
      </c>
      <c r="P151" s="66">
        <v>159720</v>
      </c>
      <c r="Q151" s="66">
        <v>39930</v>
      </c>
      <c r="R151" s="66">
        <v>38025</v>
      </c>
      <c r="S151" s="66">
        <v>1905</v>
      </c>
      <c r="T151" s="66">
        <v>13310</v>
      </c>
      <c r="U151" s="66">
        <v>15215</v>
      </c>
      <c r="V151" s="66">
        <v>106480</v>
      </c>
      <c r="W151" s="83">
        <v>159720</v>
      </c>
      <c r="X151" s="89">
        <v>1</v>
      </c>
      <c r="Y151" s="68">
        <v>1900</v>
      </c>
      <c r="Z151" s="68">
        <v>475</v>
      </c>
      <c r="AA151" s="68">
        <v>0</v>
      </c>
      <c r="AB151" s="68">
        <v>475</v>
      </c>
      <c r="AC151" s="68">
        <v>158.33333333333334</v>
      </c>
      <c r="AD151" s="68">
        <v>633.33333333333337</v>
      </c>
      <c r="AE151" s="68">
        <v>1266.6666666666665</v>
      </c>
      <c r="AF151" s="90">
        <v>1900</v>
      </c>
    </row>
    <row r="152" spans="1:32" ht="15" x14ac:dyDescent="0.3">
      <c r="A152" s="30">
        <v>2574</v>
      </c>
      <c r="B152" s="98">
        <v>8862574</v>
      </c>
      <c r="C152" s="70" t="s">
        <v>552</v>
      </c>
      <c r="D152" s="75">
        <v>1</v>
      </c>
      <c r="E152" s="62">
        <v>300</v>
      </c>
      <c r="F152" s="62">
        <v>75</v>
      </c>
      <c r="G152" s="62">
        <v>0</v>
      </c>
      <c r="H152" s="62">
        <v>75</v>
      </c>
      <c r="I152" s="62">
        <v>25</v>
      </c>
      <c r="J152" s="62">
        <v>100</v>
      </c>
      <c r="K152" s="62">
        <v>200</v>
      </c>
      <c r="L152" s="76">
        <v>300</v>
      </c>
      <c r="M152" s="97">
        <v>60</v>
      </c>
      <c r="N152" s="110">
        <v>0</v>
      </c>
      <c r="O152" s="65">
        <v>60</v>
      </c>
      <c r="P152" s="66">
        <v>79200</v>
      </c>
      <c r="Q152" s="66">
        <v>19800</v>
      </c>
      <c r="R152" s="66">
        <v>17875</v>
      </c>
      <c r="S152" s="66">
        <v>1925</v>
      </c>
      <c r="T152" s="66">
        <v>6600</v>
      </c>
      <c r="U152" s="66">
        <v>8525</v>
      </c>
      <c r="V152" s="66">
        <v>52800</v>
      </c>
      <c r="W152" s="83">
        <v>79200</v>
      </c>
      <c r="X152" s="89">
        <v>2</v>
      </c>
      <c r="Y152" s="68">
        <v>3800</v>
      </c>
      <c r="Z152" s="68">
        <v>950</v>
      </c>
      <c r="AA152" s="68">
        <v>0</v>
      </c>
      <c r="AB152" s="68">
        <v>950</v>
      </c>
      <c r="AC152" s="68">
        <v>316.66666666666669</v>
      </c>
      <c r="AD152" s="68">
        <v>1266.6666666666667</v>
      </c>
      <c r="AE152" s="68">
        <v>2533.333333333333</v>
      </c>
      <c r="AF152" s="90">
        <v>3800</v>
      </c>
    </row>
    <row r="153" spans="1:32" ht="15" x14ac:dyDescent="0.3">
      <c r="A153" s="30">
        <v>2578</v>
      </c>
      <c r="B153" s="98">
        <v>8862578</v>
      </c>
      <c r="C153" s="70" t="s">
        <v>553</v>
      </c>
      <c r="D153" s="75">
        <v>0</v>
      </c>
      <c r="E153" s="62">
        <v>0</v>
      </c>
      <c r="F153" s="62">
        <v>0</v>
      </c>
      <c r="G153" s="62">
        <v>0</v>
      </c>
      <c r="H153" s="62">
        <v>0</v>
      </c>
      <c r="I153" s="62">
        <v>0</v>
      </c>
      <c r="J153" s="62">
        <v>0</v>
      </c>
      <c r="K153" s="62">
        <v>0</v>
      </c>
      <c r="L153" s="76">
        <v>0</v>
      </c>
      <c r="M153" s="97">
        <v>29</v>
      </c>
      <c r="N153" s="110">
        <v>0</v>
      </c>
      <c r="O153" s="65">
        <v>29</v>
      </c>
      <c r="P153" s="66">
        <v>38280</v>
      </c>
      <c r="Q153" s="66">
        <v>9570</v>
      </c>
      <c r="R153" s="66">
        <v>9425</v>
      </c>
      <c r="S153" s="66">
        <v>145</v>
      </c>
      <c r="T153" s="66">
        <v>3190</v>
      </c>
      <c r="U153" s="66">
        <v>3335</v>
      </c>
      <c r="V153" s="66">
        <v>25520</v>
      </c>
      <c r="W153" s="83">
        <v>38280</v>
      </c>
      <c r="X153" s="89">
        <v>2</v>
      </c>
      <c r="Y153" s="68">
        <v>3800</v>
      </c>
      <c r="Z153" s="68">
        <v>950</v>
      </c>
      <c r="AA153" s="68">
        <v>0</v>
      </c>
      <c r="AB153" s="68">
        <v>950</v>
      </c>
      <c r="AC153" s="68">
        <v>316.66666666666669</v>
      </c>
      <c r="AD153" s="68">
        <v>1266.6666666666667</v>
      </c>
      <c r="AE153" s="68">
        <v>2533.333333333333</v>
      </c>
      <c r="AF153" s="90">
        <v>3800</v>
      </c>
    </row>
    <row r="154" spans="1:32" ht="15" x14ac:dyDescent="0.3">
      <c r="A154" s="30">
        <v>2586</v>
      </c>
      <c r="B154" s="98">
        <v>8862586</v>
      </c>
      <c r="C154" s="70" t="s">
        <v>554</v>
      </c>
      <c r="D154" s="75">
        <v>2</v>
      </c>
      <c r="E154" s="62">
        <v>600</v>
      </c>
      <c r="F154" s="62">
        <v>150</v>
      </c>
      <c r="G154" s="62">
        <v>0</v>
      </c>
      <c r="H154" s="62">
        <v>150</v>
      </c>
      <c r="I154" s="62">
        <v>50</v>
      </c>
      <c r="J154" s="62">
        <v>200</v>
      </c>
      <c r="K154" s="62">
        <v>400</v>
      </c>
      <c r="L154" s="76">
        <v>600</v>
      </c>
      <c r="M154" s="97">
        <v>61</v>
      </c>
      <c r="N154" s="110">
        <v>0</v>
      </c>
      <c r="O154" s="65">
        <v>61</v>
      </c>
      <c r="P154" s="66">
        <v>80520</v>
      </c>
      <c r="Q154" s="66">
        <v>20130</v>
      </c>
      <c r="R154" s="66">
        <v>20800</v>
      </c>
      <c r="S154" s="66">
        <v>-670</v>
      </c>
      <c r="T154" s="66">
        <v>6710</v>
      </c>
      <c r="U154" s="66">
        <v>6040</v>
      </c>
      <c r="V154" s="66">
        <v>53680</v>
      </c>
      <c r="W154" s="83">
        <v>80520</v>
      </c>
      <c r="X154" s="89">
        <v>1</v>
      </c>
      <c r="Y154" s="68">
        <v>1900</v>
      </c>
      <c r="Z154" s="68">
        <v>475</v>
      </c>
      <c r="AA154" s="68">
        <v>0</v>
      </c>
      <c r="AB154" s="68">
        <v>475</v>
      </c>
      <c r="AC154" s="68">
        <v>158.33333333333334</v>
      </c>
      <c r="AD154" s="68">
        <v>633.33333333333337</v>
      </c>
      <c r="AE154" s="68">
        <v>1266.6666666666665</v>
      </c>
      <c r="AF154" s="90">
        <v>1900</v>
      </c>
    </row>
    <row r="155" spans="1:32" ht="15" x14ac:dyDescent="0.3">
      <c r="A155" s="30">
        <v>2603</v>
      </c>
      <c r="B155" s="98">
        <v>8862603</v>
      </c>
      <c r="C155" s="70" t="s">
        <v>555</v>
      </c>
      <c r="D155" s="75">
        <v>2</v>
      </c>
      <c r="E155" s="62">
        <v>600</v>
      </c>
      <c r="F155" s="62">
        <v>150</v>
      </c>
      <c r="G155" s="62">
        <v>150</v>
      </c>
      <c r="H155" s="62">
        <v>0</v>
      </c>
      <c r="I155" s="62">
        <v>50</v>
      </c>
      <c r="J155" s="62">
        <v>50</v>
      </c>
      <c r="K155" s="62">
        <v>400</v>
      </c>
      <c r="L155" s="76">
        <v>600</v>
      </c>
      <c r="M155" s="97">
        <v>172</v>
      </c>
      <c r="N155" s="110">
        <v>0</v>
      </c>
      <c r="O155" s="65">
        <v>172</v>
      </c>
      <c r="P155" s="66">
        <v>227040</v>
      </c>
      <c r="Q155" s="66">
        <v>56760</v>
      </c>
      <c r="R155" s="66">
        <v>52000</v>
      </c>
      <c r="S155" s="66">
        <v>4760</v>
      </c>
      <c r="T155" s="66">
        <v>18920</v>
      </c>
      <c r="U155" s="66">
        <v>23680</v>
      </c>
      <c r="V155" s="66">
        <v>151360</v>
      </c>
      <c r="W155" s="83">
        <v>227040</v>
      </c>
      <c r="X155" s="89">
        <v>9</v>
      </c>
      <c r="Y155" s="68">
        <v>17100</v>
      </c>
      <c r="Z155" s="68">
        <v>4275</v>
      </c>
      <c r="AA155" s="68">
        <v>0</v>
      </c>
      <c r="AB155" s="68">
        <v>4275</v>
      </c>
      <c r="AC155" s="68">
        <v>1425</v>
      </c>
      <c r="AD155" s="68">
        <v>5700</v>
      </c>
      <c r="AE155" s="68">
        <v>11400</v>
      </c>
      <c r="AF155" s="90">
        <v>17100</v>
      </c>
    </row>
    <row r="156" spans="1:32" ht="15" x14ac:dyDescent="0.3">
      <c r="A156" s="30">
        <v>2607</v>
      </c>
      <c r="B156" s="98">
        <v>8862607</v>
      </c>
      <c r="C156" s="70" t="s">
        <v>556</v>
      </c>
      <c r="D156" s="75">
        <v>9</v>
      </c>
      <c r="E156" s="62">
        <v>2700</v>
      </c>
      <c r="F156" s="62">
        <v>675</v>
      </c>
      <c r="G156" s="62">
        <v>825</v>
      </c>
      <c r="H156" s="62">
        <v>-150</v>
      </c>
      <c r="I156" s="62">
        <v>225</v>
      </c>
      <c r="J156" s="62">
        <v>75</v>
      </c>
      <c r="K156" s="62">
        <v>1800</v>
      </c>
      <c r="L156" s="76">
        <v>2700</v>
      </c>
      <c r="M156" s="97">
        <v>80</v>
      </c>
      <c r="N156" s="110">
        <v>0</v>
      </c>
      <c r="O156" s="65">
        <v>80</v>
      </c>
      <c r="P156" s="66">
        <v>105600</v>
      </c>
      <c r="Q156" s="66">
        <v>26400</v>
      </c>
      <c r="R156" s="66">
        <v>24375</v>
      </c>
      <c r="S156" s="66">
        <v>2025</v>
      </c>
      <c r="T156" s="66">
        <v>8800</v>
      </c>
      <c r="U156" s="66">
        <v>10825</v>
      </c>
      <c r="V156" s="66">
        <v>70400</v>
      </c>
      <c r="W156" s="83">
        <v>105600</v>
      </c>
      <c r="X156" s="89">
        <v>0</v>
      </c>
      <c r="Y156" s="68">
        <v>0</v>
      </c>
      <c r="Z156" s="68">
        <v>0</v>
      </c>
      <c r="AA156" s="68">
        <v>0</v>
      </c>
      <c r="AB156" s="68">
        <v>0</v>
      </c>
      <c r="AC156" s="68">
        <v>0</v>
      </c>
      <c r="AD156" s="68">
        <v>0</v>
      </c>
      <c r="AE156" s="68">
        <v>0</v>
      </c>
      <c r="AF156" s="90">
        <v>0</v>
      </c>
    </row>
    <row r="157" spans="1:32" ht="15" x14ac:dyDescent="0.3">
      <c r="A157" s="30">
        <v>2611</v>
      </c>
      <c r="B157" s="98">
        <v>8862611</v>
      </c>
      <c r="C157" s="70" t="s">
        <v>557</v>
      </c>
      <c r="D157" s="75">
        <v>0</v>
      </c>
      <c r="E157" s="62">
        <v>0</v>
      </c>
      <c r="F157" s="62">
        <v>0</v>
      </c>
      <c r="G157" s="62">
        <v>75</v>
      </c>
      <c r="H157" s="62">
        <v>-75</v>
      </c>
      <c r="I157" s="62">
        <v>0</v>
      </c>
      <c r="J157" s="62">
        <v>-75</v>
      </c>
      <c r="K157" s="62">
        <v>0</v>
      </c>
      <c r="L157" s="76">
        <v>0</v>
      </c>
      <c r="M157" s="97">
        <v>48</v>
      </c>
      <c r="N157" s="110">
        <v>0</v>
      </c>
      <c r="O157" s="65">
        <v>48</v>
      </c>
      <c r="P157" s="66">
        <v>63360</v>
      </c>
      <c r="Q157" s="66">
        <v>15840</v>
      </c>
      <c r="R157" s="66">
        <v>16250</v>
      </c>
      <c r="S157" s="66">
        <v>-410</v>
      </c>
      <c r="T157" s="66">
        <v>5280</v>
      </c>
      <c r="U157" s="66">
        <v>4870</v>
      </c>
      <c r="V157" s="66">
        <v>42240</v>
      </c>
      <c r="W157" s="83">
        <v>63360</v>
      </c>
      <c r="X157" s="89">
        <v>1</v>
      </c>
      <c r="Y157" s="68">
        <v>1900</v>
      </c>
      <c r="Z157" s="68">
        <v>475</v>
      </c>
      <c r="AA157" s="68">
        <v>0</v>
      </c>
      <c r="AB157" s="68">
        <v>475</v>
      </c>
      <c r="AC157" s="68">
        <v>158.33333333333334</v>
      </c>
      <c r="AD157" s="68">
        <v>633.33333333333337</v>
      </c>
      <c r="AE157" s="68">
        <v>1266.6666666666665</v>
      </c>
      <c r="AF157" s="90">
        <v>1900</v>
      </c>
    </row>
    <row r="158" spans="1:32" ht="15" x14ac:dyDescent="0.3">
      <c r="A158" s="30">
        <v>2615</v>
      </c>
      <c r="B158" s="98">
        <v>8862615</v>
      </c>
      <c r="C158" s="70" t="s">
        <v>558</v>
      </c>
      <c r="D158" s="75">
        <v>0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62">
        <v>0</v>
      </c>
      <c r="K158" s="62">
        <v>0</v>
      </c>
      <c r="L158" s="76">
        <v>0</v>
      </c>
      <c r="M158" s="97">
        <v>31</v>
      </c>
      <c r="N158" s="110">
        <v>0</v>
      </c>
      <c r="O158" s="65">
        <v>31</v>
      </c>
      <c r="P158" s="66">
        <v>40920</v>
      </c>
      <c r="Q158" s="66">
        <v>10230</v>
      </c>
      <c r="R158" s="66">
        <v>9750</v>
      </c>
      <c r="S158" s="66">
        <v>480</v>
      </c>
      <c r="T158" s="66">
        <v>3410</v>
      </c>
      <c r="U158" s="66">
        <v>3890</v>
      </c>
      <c r="V158" s="66">
        <v>27280</v>
      </c>
      <c r="W158" s="83">
        <v>40920</v>
      </c>
      <c r="X158" s="89">
        <v>1</v>
      </c>
      <c r="Y158" s="68">
        <v>1900</v>
      </c>
      <c r="Z158" s="68">
        <v>475</v>
      </c>
      <c r="AA158" s="68">
        <v>0</v>
      </c>
      <c r="AB158" s="68">
        <v>475</v>
      </c>
      <c r="AC158" s="68">
        <v>158.33333333333334</v>
      </c>
      <c r="AD158" s="68">
        <v>633.33333333333337</v>
      </c>
      <c r="AE158" s="68">
        <v>1266.6666666666665</v>
      </c>
      <c r="AF158" s="90">
        <v>1900</v>
      </c>
    </row>
    <row r="159" spans="1:32" ht="15" x14ac:dyDescent="0.3">
      <c r="A159" s="30">
        <v>2622</v>
      </c>
      <c r="B159" s="98">
        <v>8862622</v>
      </c>
      <c r="C159" s="70" t="s">
        <v>559</v>
      </c>
      <c r="D159" s="75">
        <v>1</v>
      </c>
      <c r="E159" s="62">
        <v>300</v>
      </c>
      <c r="F159" s="62">
        <v>75</v>
      </c>
      <c r="G159" s="62">
        <v>0</v>
      </c>
      <c r="H159" s="62">
        <v>75</v>
      </c>
      <c r="I159" s="62">
        <v>25</v>
      </c>
      <c r="J159" s="62">
        <v>100</v>
      </c>
      <c r="K159" s="62">
        <v>200</v>
      </c>
      <c r="L159" s="76">
        <v>300</v>
      </c>
      <c r="M159" s="97">
        <v>63</v>
      </c>
      <c r="N159" s="110">
        <v>0</v>
      </c>
      <c r="O159" s="65">
        <v>63</v>
      </c>
      <c r="P159" s="66">
        <v>83160</v>
      </c>
      <c r="Q159" s="66">
        <v>20790</v>
      </c>
      <c r="R159" s="66">
        <v>21450</v>
      </c>
      <c r="S159" s="66">
        <v>-660</v>
      </c>
      <c r="T159" s="66">
        <v>6930</v>
      </c>
      <c r="U159" s="66">
        <v>6270</v>
      </c>
      <c r="V159" s="66">
        <v>55440</v>
      </c>
      <c r="W159" s="83">
        <v>83160</v>
      </c>
      <c r="X159" s="89">
        <v>0</v>
      </c>
      <c r="Y159" s="68">
        <v>0</v>
      </c>
      <c r="Z159" s="68">
        <v>0</v>
      </c>
      <c r="AA159" s="68">
        <v>0</v>
      </c>
      <c r="AB159" s="68">
        <v>0</v>
      </c>
      <c r="AC159" s="68">
        <v>0</v>
      </c>
      <c r="AD159" s="68">
        <v>0</v>
      </c>
      <c r="AE159" s="68">
        <v>0</v>
      </c>
      <c r="AF159" s="90">
        <v>0</v>
      </c>
    </row>
    <row r="160" spans="1:32" ht="15" x14ac:dyDescent="0.3">
      <c r="A160" s="30">
        <v>2626</v>
      </c>
      <c r="B160" s="98">
        <v>8862626</v>
      </c>
      <c r="C160" s="70" t="s">
        <v>560</v>
      </c>
      <c r="D160" s="75">
        <v>0</v>
      </c>
      <c r="E160" s="62">
        <v>0</v>
      </c>
      <c r="F160" s="62">
        <v>0</v>
      </c>
      <c r="G160" s="62">
        <v>0</v>
      </c>
      <c r="H160" s="62">
        <v>0</v>
      </c>
      <c r="I160" s="62">
        <v>0</v>
      </c>
      <c r="J160" s="62">
        <v>0</v>
      </c>
      <c r="K160" s="62">
        <v>0</v>
      </c>
      <c r="L160" s="76">
        <v>0</v>
      </c>
      <c r="M160" s="97">
        <v>26</v>
      </c>
      <c r="N160" s="110">
        <v>0</v>
      </c>
      <c r="O160" s="65">
        <v>26</v>
      </c>
      <c r="P160" s="66">
        <v>34320</v>
      </c>
      <c r="Q160" s="66">
        <v>8580</v>
      </c>
      <c r="R160" s="66">
        <v>5525</v>
      </c>
      <c r="S160" s="66">
        <v>3055</v>
      </c>
      <c r="T160" s="66">
        <v>2860</v>
      </c>
      <c r="U160" s="66">
        <v>5915</v>
      </c>
      <c r="V160" s="66">
        <v>22880</v>
      </c>
      <c r="W160" s="83">
        <v>34320</v>
      </c>
      <c r="X160" s="89">
        <v>0</v>
      </c>
      <c r="Y160" s="68">
        <v>0</v>
      </c>
      <c r="Z160" s="68">
        <v>0</v>
      </c>
      <c r="AA160" s="68">
        <v>0</v>
      </c>
      <c r="AB160" s="68">
        <v>0</v>
      </c>
      <c r="AC160" s="68">
        <v>0</v>
      </c>
      <c r="AD160" s="68">
        <v>0</v>
      </c>
      <c r="AE160" s="68">
        <v>0</v>
      </c>
      <c r="AF160" s="90">
        <v>0</v>
      </c>
    </row>
    <row r="161" spans="1:32" ht="15" x14ac:dyDescent="0.3">
      <c r="A161" s="30">
        <v>2627</v>
      </c>
      <c r="B161" s="98">
        <v>8862627</v>
      </c>
      <c r="C161" s="70" t="s">
        <v>561</v>
      </c>
      <c r="D161" s="75">
        <v>1</v>
      </c>
      <c r="E161" s="62">
        <v>300</v>
      </c>
      <c r="F161" s="62">
        <v>75</v>
      </c>
      <c r="G161" s="62">
        <v>75</v>
      </c>
      <c r="H161" s="62">
        <v>0</v>
      </c>
      <c r="I161" s="62">
        <v>25</v>
      </c>
      <c r="J161" s="62">
        <v>25</v>
      </c>
      <c r="K161" s="62">
        <v>200</v>
      </c>
      <c r="L161" s="76">
        <v>300</v>
      </c>
      <c r="M161" s="97">
        <v>44</v>
      </c>
      <c r="N161" s="110">
        <v>0</v>
      </c>
      <c r="O161" s="65">
        <v>44</v>
      </c>
      <c r="P161" s="66">
        <v>58080</v>
      </c>
      <c r="Q161" s="66">
        <v>14520</v>
      </c>
      <c r="R161" s="66">
        <v>15275</v>
      </c>
      <c r="S161" s="66">
        <v>-755</v>
      </c>
      <c r="T161" s="66">
        <v>4840</v>
      </c>
      <c r="U161" s="66">
        <v>4085</v>
      </c>
      <c r="V161" s="66">
        <v>38720</v>
      </c>
      <c r="W161" s="83">
        <v>58080</v>
      </c>
      <c r="X161" s="89">
        <v>0</v>
      </c>
      <c r="Y161" s="68">
        <v>0</v>
      </c>
      <c r="Z161" s="68">
        <v>0</v>
      </c>
      <c r="AA161" s="68">
        <v>0</v>
      </c>
      <c r="AB161" s="68">
        <v>0</v>
      </c>
      <c r="AC161" s="68">
        <v>0</v>
      </c>
      <c r="AD161" s="68">
        <v>0</v>
      </c>
      <c r="AE161" s="68">
        <v>0</v>
      </c>
      <c r="AF161" s="90">
        <v>0</v>
      </c>
    </row>
    <row r="162" spans="1:32" ht="15" x14ac:dyDescent="0.3">
      <c r="A162" s="30">
        <v>2629</v>
      </c>
      <c r="B162" s="98">
        <v>8862629</v>
      </c>
      <c r="C162" s="70" t="s">
        <v>562</v>
      </c>
      <c r="D162" s="75">
        <v>0</v>
      </c>
      <c r="E162" s="62">
        <v>0</v>
      </c>
      <c r="F162" s="62">
        <v>0</v>
      </c>
      <c r="G162" s="62">
        <v>0</v>
      </c>
      <c r="H162" s="62">
        <v>0</v>
      </c>
      <c r="I162" s="62">
        <v>0</v>
      </c>
      <c r="J162" s="62">
        <v>0</v>
      </c>
      <c r="K162" s="62">
        <v>0</v>
      </c>
      <c r="L162" s="76">
        <v>0</v>
      </c>
      <c r="M162" s="97">
        <v>16</v>
      </c>
      <c r="N162" s="110">
        <v>0</v>
      </c>
      <c r="O162" s="65">
        <v>16</v>
      </c>
      <c r="P162" s="66">
        <v>21120</v>
      </c>
      <c r="Q162" s="66">
        <v>5280</v>
      </c>
      <c r="R162" s="66">
        <v>4550</v>
      </c>
      <c r="S162" s="66">
        <v>730</v>
      </c>
      <c r="T162" s="66">
        <v>1760</v>
      </c>
      <c r="U162" s="66">
        <v>2490</v>
      </c>
      <c r="V162" s="66">
        <v>14080</v>
      </c>
      <c r="W162" s="83">
        <v>21120</v>
      </c>
      <c r="X162" s="89">
        <v>0</v>
      </c>
      <c r="Y162" s="68">
        <v>0</v>
      </c>
      <c r="Z162" s="68">
        <v>0</v>
      </c>
      <c r="AA162" s="68">
        <v>0</v>
      </c>
      <c r="AB162" s="68">
        <v>0</v>
      </c>
      <c r="AC162" s="68">
        <v>0</v>
      </c>
      <c r="AD162" s="68">
        <v>0</v>
      </c>
      <c r="AE162" s="68">
        <v>0</v>
      </c>
      <c r="AF162" s="90">
        <v>0</v>
      </c>
    </row>
    <row r="163" spans="1:32" ht="15" x14ac:dyDescent="0.3">
      <c r="A163" s="30">
        <v>2632</v>
      </c>
      <c r="B163" s="98">
        <v>8862632</v>
      </c>
      <c r="C163" s="70" t="s">
        <v>563</v>
      </c>
      <c r="D163" s="75">
        <v>0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62">
        <v>0</v>
      </c>
      <c r="K163" s="62">
        <v>0</v>
      </c>
      <c r="L163" s="76">
        <v>0</v>
      </c>
      <c r="M163" s="97">
        <v>30</v>
      </c>
      <c r="N163" s="110">
        <v>0</v>
      </c>
      <c r="O163" s="65">
        <v>30</v>
      </c>
      <c r="P163" s="66">
        <v>39600</v>
      </c>
      <c r="Q163" s="66">
        <v>9900</v>
      </c>
      <c r="R163" s="66">
        <v>10725</v>
      </c>
      <c r="S163" s="66">
        <v>-825</v>
      </c>
      <c r="T163" s="66">
        <v>3300</v>
      </c>
      <c r="U163" s="66">
        <v>2475</v>
      </c>
      <c r="V163" s="66">
        <v>26400</v>
      </c>
      <c r="W163" s="83">
        <v>39600</v>
      </c>
      <c r="X163" s="89">
        <v>6</v>
      </c>
      <c r="Y163" s="68">
        <v>11400</v>
      </c>
      <c r="Z163" s="68">
        <v>2850</v>
      </c>
      <c r="AA163" s="68">
        <v>0</v>
      </c>
      <c r="AB163" s="68">
        <v>2850</v>
      </c>
      <c r="AC163" s="68">
        <v>950</v>
      </c>
      <c r="AD163" s="68">
        <v>3800</v>
      </c>
      <c r="AE163" s="68">
        <v>7600</v>
      </c>
      <c r="AF163" s="90">
        <v>11400</v>
      </c>
    </row>
    <row r="164" spans="1:32" ht="15" x14ac:dyDescent="0.3">
      <c r="A164" s="30">
        <v>2636</v>
      </c>
      <c r="B164" s="98">
        <v>8862636</v>
      </c>
      <c r="C164" s="70" t="s">
        <v>564</v>
      </c>
      <c r="D164" s="75">
        <v>0</v>
      </c>
      <c r="E164" s="62">
        <v>0</v>
      </c>
      <c r="F164" s="62">
        <v>0</v>
      </c>
      <c r="G164" s="62">
        <v>0</v>
      </c>
      <c r="H164" s="62">
        <v>0</v>
      </c>
      <c r="I164" s="62">
        <v>0</v>
      </c>
      <c r="J164" s="62">
        <v>0</v>
      </c>
      <c r="K164" s="62">
        <v>0</v>
      </c>
      <c r="L164" s="76">
        <v>0</v>
      </c>
      <c r="M164" s="97">
        <v>147</v>
      </c>
      <c r="N164" s="110">
        <v>0</v>
      </c>
      <c r="O164" s="65">
        <v>147</v>
      </c>
      <c r="P164" s="66">
        <v>194040</v>
      </c>
      <c r="Q164" s="66">
        <v>48510</v>
      </c>
      <c r="R164" s="66">
        <v>42250</v>
      </c>
      <c r="S164" s="66">
        <v>6260</v>
      </c>
      <c r="T164" s="66">
        <v>16170</v>
      </c>
      <c r="U164" s="66">
        <v>22430</v>
      </c>
      <c r="V164" s="66">
        <v>129360</v>
      </c>
      <c r="W164" s="83">
        <v>194040</v>
      </c>
      <c r="X164" s="89">
        <v>9</v>
      </c>
      <c r="Y164" s="68">
        <v>17100</v>
      </c>
      <c r="Z164" s="68">
        <v>4275</v>
      </c>
      <c r="AA164" s="68">
        <v>0</v>
      </c>
      <c r="AB164" s="68">
        <v>4275</v>
      </c>
      <c r="AC164" s="68">
        <v>1425</v>
      </c>
      <c r="AD164" s="68">
        <v>5700</v>
      </c>
      <c r="AE164" s="68">
        <v>11400</v>
      </c>
      <c r="AF164" s="90">
        <v>17100</v>
      </c>
    </row>
    <row r="165" spans="1:32" ht="15" x14ac:dyDescent="0.3">
      <c r="A165" s="30">
        <v>2643</v>
      </c>
      <c r="B165" s="98">
        <v>8862643</v>
      </c>
      <c r="C165" s="70" t="s">
        <v>565</v>
      </c>
      <c r="D165" s="75">
        <v>0</v>
      </c>
      <c r="E165" s="62">
        <v>0</v>
      </c>
      <c r="F165" s="62">
        <v>0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76">
        <v>0</v>
      </c>
      <c r="M165" s="97">
        <v>70</v>
      </c>
      <c r="N165" s="110">
        <v>0</v>
      </c>
      <c r="O165" s="65">
        <v>70</v>
      </c>
      <c r="P165" s="66">
        <v>92400</v>
      </c>
      <c r="Q165" s="66">
        <v>23100</v>
      </c>
      <c r="R165" s="66">
        <v>19825</v>
      </c>
      <c r="S165" s="66">
        <v>3275</v>
      </c>
      <c r="T165" s="66">
        <v>7700</v>
      </c>
      <c r="U165" s="66">
        <v>10975</v>
      </c>
      <c r="V165" s="66">
        <v>61600</v>
      </c>
      <c r="W165" s="83">
        <v>92400</v>
      </c>
      <c r="X165" s="89">
        <v>9</v>
      </c>
      <c r="Y165" s="68">
        <v>17100</v>
      </c>
      <c r="Z165" s="68">
        <v>4275</v>
      </c>
      <c r="AA165" s="68">
        <v>0</v>
      </c>
      <c r="AB165" s="68">
        <v>4275</v>
      </c>
      <c r="AC165" s="68">
        <v>1425</v>
      </c>
      <c r="AD165" s="68">
        <v>5700</v>
      </c>
      <c r="AE165" s="68">
        <v>11400</v>
      </c>
      <c r="AF165" s="90">
        <v>17100</v>
      </c>
    </row>
    <row r="166" spans="1:32" ht="15" x14ac:dyDescent="0.3">
      <c r="A166" s="30">
        <v>2648</v>
      </c>
      <c r="B166" s="98">
        <v>8862648</v>
      </c>
      <c r="C166" s="70" t="s">
        <v>566</v>
      </c>
      <c r="D166" s="75">
        <v>2</v>
      </c>
      <c r="E166" s="62">
        <v>600</v>
      </c>
      <c r="F166" s="62">
        <v>150</v>
      </c>
      <c r="G166" s="62">
        <v>0</v>
      </c>
      <c r="H166" s="62">
        <v>150</v>
      </c>
      <c r="I166" s="62">
        <v>50</v>
      </c>
      <c r="J166" s="62">
        <v>200</v>
      </c>
      <c r="K166" s="62">
        <v>400</v>
      </c>
      <c r="L166" s="76">
        <v>600</v>
      </c>
      <c r="M166" s="97">
        <v>103</v>
      </c>
      <c r="N166" s="110">
        <v>0</v>
      </c>
      <c r="O166" s="65">
        <v>103</v>
      </c>
      <c r="P166" s="66">
        <v>135960</v>
      </c>
      <c r="Q166" s="66">
        <v>33990</v>
      </c>
      <c r="R166" s="66">
        <v>32825</v>
      </c>
      <c r="S166" s="66">
        <v>1165</v>
      </c>
      <c r="T166" s="66">
        <v>11330</v>
      </c>
      <c r="U166" s="66">
        <v>12495</v>
      </c>
      <c r="V166" s="66">
        <v>90640</v>
      </c>
      <c r="W166" s="83">
        <v>135960</v>
      </c>
      <c r="X166" s="89">
        <v>0</v>
      </c>
      <c r="Y166" s="68">
        <v>0</v>
      </c>
      <c r="Z166" s="68">
        <v>0</v>
      </c>
      <c r="AA166" s="68">
        <v>0</v>
      </c>
      <c r="AB166" s="68">
        <v>0</v>
      </c>
      <c r="AC166" s="68">
        <v>0</v>
      </c>
      <c r="AD166" s="68">
        <v>0</v>
      </c>
      <c r="AE166" s="68">
        <v>0</v>
      </c>
      <c r="AF166" s="90">
        <v>0</v>
      </c>
    </row>
    <row r="167" spans="1:32" ht="15" x14ac:dyDescent="0.3">
      <c r="A167" s="30">
        <v>2650</v>
      </c>
      <c r="B167" s="98">
        <v>8862650</v>
      </c>
      <c r="C167" s="70" t="s">
        <v>567</v>
      </c>
      <c r="D167" s="75">
        <v>0</v>
      </c>
      <c r="E167" s="62">
        <v>0</v>
      </c>
      <c r="F167" s="62">
        <v>0</v>
      </c>
      <c r="G167" s="62">
        <v>0</v>
      </c>
      <c r="H167" s="62">
        <v>0</v>
      </c>
      <c r="I167" s="62">
        <v>0</v>
      </c>
      <c r="J167" s="62">
        <v>0</v>
      </c>
      <c r="K167" s="62">
        <v>0</v>
      </c>
      <c r="L167" s="76">
        <v>0</v>
      </c>
      <c r="M167" s="97">
        <v>75</v>
      </c>
      <c r="N167" s="110">
        <v>0</v>
      </c>
      <c r="O167" s="65">
        <v>75</v>
      </c>
      <c r="P167" s="66">
        <v>99000</v>
      </c>
      <c r="Q167" s="66">
        <v>24750</v>
      </c>
      <c r="R167" s="66">
        <v>22100</v>
      </c>
      <c r="S167" s="66">
        <v>2650</v>
      </c>
      <c r="T167" s="66">
        <v>8250</v>
      </c>
      <c r="U167" s="66">
        <v>10900</v>
      </c>
      <c r="V167" s="66">
        <v>66000</v>
      </c>
      <c r="W167" s="83">
        <v>99000</v>
      </c>
      <c r="X167" s="89">
        <v>0</v>
      </c>
      <c r="Y167" s="68">
        <v>0</v>
      </c>
      <c r="Z167" s="68">
        <v>0</v>
      </c>
      <c r="AA167" s="68">
        <v>0</v>
      </c>
      <c r="AB167" s="68">
        <v>0</v>
      </c>
      <c r="AC167" s="68">
        <v>0</v>
      </c>
      <c r="AD167" s="68">
        <v>0</v>
      </c>
      <c r="AE167" s="68">
        <v>0</v>
      </c>
      <c r="AF167" s="90">
        <v>0</v>
      </c>
    </row>
    <row r="168" spans="1:32" ht="15" x14ac:dyDescent="0.3">
      <c r="A168" s="30">
        <v>2651</v>
      </c>
      <c r="B168" s="98">
        <v>8862651</v>
      </c>
      <c r="C168" s="70" t="s">
        <v>568</v>
      </c>
      <c r="D168" s="75">
        <v>0</v>
      </c>
      <c r="E168" s="62">
        <v>0</v>
      </c>
      <c r="F168" s="62">
        <v>0</v>
      </c>
      <c r="G168" s="62">
        <v>75</v>
      </c>
      <c r="H168" s="62">
        <v>-75</v>
      </c>
      <c r="I168" s="62">
        <v>0</v>
      </c>
      <c r="J168" s="62">
        <v>-75</v>
      </c>
      <c r="K168" s="62">
        <v>0</v>
      </c>
      <c r="L168" s="76">
        <v>0</v>
      </c>
      <c r="M168" s="97">
        <v>53</v>
      </c>
      <c r="N168" s="110">
        <v>0</v>
      </c>
      <c r="O168" s="65">
        <v>53</v>
      </c>
      <c r="P168" s="66">
        <v>69960</v>
      </c>
      <c r="Q168" s="66">
        <v>17490</v>
      </c>
      <c r="R168" s="66">
        <v>13325</v>
      </c>
      <c r="S168" s="66">
        <v>4165</v>
      </c>
      <c r="T168" s="66">
        <v>5830</v>
      </c>
      <c r="U168" s="66">
        <v>9995</v>
      </c>
      <c r="V168" s="66">
        <v>46640</v>
      </c>
      <c r="W168" s="83">
        <v>69960</v>
      </c>
      <c r="X168" s="89">
        <v>0</v>
      </c>
      <c r="Y168" s="68">
        <v>0</v>
      </c>
      <c r="Z168" s="68">
        <v>0</v>
      </c>
      <c r="AA168" s="68">
        <v>0</v>
      </c>
      <c r="AB168" s="68">
        <v>0</v>
      </c>
      <c r="AC168" s="68">
        <v>0</v>
      </c>
      <c r="AD168" s="68">
        <v>0</v>
      </c>
      <c r="AE168" s="68">
        <v>0</v>
      </c>
      <c r="AF168" s="90">
        <v>0</v>
      </c>
    </row>
    <row r="169" spans="1:32" ht="15" x14ac:dyDescent="0.3">
      <c r="A169" s="30">
        <v>2653</v>
      </c>
      <c r="B169" s="98">
        <v>8862653</v>
      </c>
      <c r="C169" s="70" t="s">
        <v>569</v>
      </c>
      <c r="D169" s="75">
        <v>5</v>
      </c>
      <c r="E169" s="62">
        <v>1500</v>
      </c>
      <c r="F169" s="62">
        <v>375</v>
      </c>
      <c r="G169" s="62">
        <v>300</v>
      </c>
      <c r="H169" s="62">
        <v>75</v>
      </c>
      <c r="I169" s="62">
        <v>125</v>
      </c>
      <c r="J169" s="62">
        <v>200</v>
      </c>
      <c r="K169" s="62">
        <v>1000</v>
      </c>
      <c r="L169" s="76">
        <v>1500</v>
      </c>
      <c r="M169" s="97">
        <v>106</v>
      </c>
      <c r="N169" s="110">
        <v>0</v>
      </c>
      <c r="O169" s="65">
        <v>106</v>
      </c>
      <c r="P169" s="66">
        <v>139920</v>
      </c>
      <c r="Q169" s="66">
        <v>34980</v>
      </c>
      <c r="R169" s="66">
        <v>39650</v>
      </c>
      <c r="S169" s="66">
        <v>-4670</v>
      </c>
      <c r="T169" s="66">
        <v>11660</v>
      </c>
      <c r="U169" s="66">
        <v>6990</v>
      </c>
      <c r="V169" s="66">
        <v>93280</v>
      </c>
      <c r="W169" s="83">
        <v>139920</v>
      </c>
      <c r="X169" s="89">
        <v>2</v>
      </c>
      <c r="Y169" s="68">
        <v>3800</v>
      </c>
      <c r="Z169" s="68">
        <v>950</v>
      </c>
      <c r="AA169" s="68">
        <v>0</v>
      </c>
      <c r="AB169" s="68">
        <v>950</v>
      </c>
      <c r="AC169" s="68">
        <v>316.66666666666669</v>
      </c>
      <c r="AD169" s="68">
        <v>1266.6666666666667</v>
      </c>
      <c r="AE169" s="68">
        <v>2533.333333333333</v>
      </c>
      <c r="AF169" s="90">
        <v>3800</v>
      </c>
    </row>
    <row r="170" spans="1:32" ht="30" x14ac:dyDescent="0.3">
      <c r="A170" s="30">
        <v>2657</v>
      </c>
      <c r="B170" s="98">
        <v>8862657</v>
      </c>
      <c r="C170" s="70" t="s">
        <v>570</v>
      </c>
      <c r="D170" s="75">
        <v>2</v>
      </c>
      <c r="E170" s="62">
        <v>600</v>
      </c>
      <c r="F170" s="62">
        <v>150</v>
      </c>
      <c r="G170" s="62">
        <v>150</v>
      </c>
      <c r="H170" s="62">
        <v>0</v>
      </c>
      <c r="I170" s="62">
        <v>50</v>
      </c>
      <c r="J170" s="62">
        <v>50</v>
      </c>
      <c r="K170" s="62">
        <v>400</v>
      </c>
      <c r="L170" s="76">
        <v>600</v>
      </c>
      <c r="M170" s="97">
        <v>225</v>
      </c>
      <c r="N170" s="110">
        <v>0</v>
      </c>
      <c r="O170" s="65">
        <v>225</v>
      </c>
      <c r="P170" s="66">
        <v>297000</v>
      </c>
      <c r="Q170" s="66">
        <v>74250</v>
      </c>
      <c r="R170" s="66">
        <v>67275</v>
      </c>
      <c r="S170" s="66">
        <v>6975</v>
      </c>
      <c r="T170" s="66">
        <v>24750</v>
      </c>
      <c r="U170" s="66">
        <v>31725</v>
      </c>
      <c r="V170" s="66">
        <v>198000</v>
      </c>
      <c r="W170" s="83">
        <v>297000</v>
      </c>
      <c r="X170" s="89">
        <v>3</v>
      </c>
      <c r="Y170" s="68">
        <v>5700</v>
      </c>
      <c r="Z170" s="68">
        <v>1425</v>
      </c>
      <c r="AA170" s="68">
        <v>0</v>
      </c>
      <c r="AB170" s="68">
        <v>1425</v>
      </c>
      <c r="AC170" s="68">
        <v>475</v>
      </c>
      <c r="AD170" s="68">
        <v>1900</v>
      </c>
      <c r="AE170" s="68">
        <v>3800</v>
      </c>
      <c r="AF170" s="90">
        <v>5700</v>
      </c>
    </row>
    <row r="171" spans="1:32" ht="15" x14ac:dyDescent="0.3">
      <c r="A171" s="30">
        <v>2658</v>
      </c>
      <c r="B171" s="98">
        <v>8862658</v>
      </c>
      <c r="C171" s="70" t="s">
        <v>571</v>
      </c>
      <c r="D171" s="75">
        <v>0</v>
      </c>
      <c r="E171" s="62">
        <v>0</v>
      </c>
      <c r="F171" s="62">
        <v>0</v>
      </c>
      <c r="G171" s="62">
        <v>0</v>
      </c>
      <c r="H171" s="62">
        <v>0</v>
      </c>
      <c r="I171" s="62">
        <v>0</v>
      </c>
      <c r="J171" s="62">
        <v>0</v>
      </c>
      <c r="K171" s="62">
        <v>0</v>
      </c>
      <c r="L171" s="76">
        <v>0</v>
      </c>
      <c r="M171" s="97">
        <v>103</v>
      </c>
      <c r="N171" s="110">
        <v>0</v>
      </c>
      <c r="O171" s="65">
        <v>103</v>
      </c>
      <c r="P171" s="66">
        <v>135960</v>
      </c>
      <c r="Q171" s="66">
        <v>33990</v>
      </c>
      <c r="R171" s="66">
        <v>40300</v>
      </c>
      <c r="S171" s="66">
        <v>-6310</v>
      </c>
      <c r="T171" s="66">
        <v>11330</v>
      </c>
      <c r="U171" s="66">
        <v>5020</v>
      </c>
      <c r="V171" s="66">
        <v>90640</v>
      </c>
      <c r="W171" s="83">
        <v>135960</v>
      </c>
      <c r="X171" s="89">
        <v>1</v>
      </c>
      <c r="Y171" s="68">
        <v>1900</v>
      </c>
      <c r="Z171" s="68">
        <v>475</v>
      </c>
      <c r="AA171" s="68">
        <v>0</v>
      </c>
      <c r="AB171" s="68">
        <v>475</v>
      </c>
      <c r="AC171" s="68">
        <v>158.33333333333334</v>
      </c>
      <c r="AD171" s="68">
        <v>633.33333333333337</v>
      </c>
      <c r="AE171" s="68">
        <v>1266.6666666666665</v>
      </c>
      <c r="AF171" s="90">
        <v>1900</v>
      </c>
    </row>
    <row r="172" spans="1:32" ht="15" x14ac:dyDescent="0.3">
      <c r="A172" s="30">
        <v>2659</v>
      </c>
      <c r="B172" s="98">
        <v>8862659</v>
      </c>
      <c r="C172" s="70" t="s">
        <v>572</v>
      </c>
      <c r="D172" s="75">
        <v>3</v>
      </c>
      <c r="E172" s="62">
        <v>900</v>
      </c>
      <c r="F172" s="62">
        <v>225</v>
      </c>
      <c r="G172" s="62">
        <v>75</v>
      </c>
      <c r="H172" s="62">
        <v>150</v>
      </c>
      <c r="I172" s="62">
        <v>75</v>
      </c>
      <c r="J172" s="62">
        <v>225</v>
      </c>
      <c r="K172" s="62">
        <v>600</v>
      </c>
      <c r="L172" s="76">
        <v>900</v>
      </c>
      <c r="M172" s="97">
        <v>86</v>
      </c>
      <c r="N172" s="110">
        <v>0</v>
      </c>
      <c r="O172" s="65">
        <v>86</v>
      </c>
      <c r="P172" s="66">
        <v>113520</v>
      </c>
      <c r="Q172" s="66">
        <v>28380</v>
      </c>
      <c r="R172" s="66">
        <v>30225</v>
      </c>
      <c r="S172" s="66">
        <v>-1845</v>
      </c>
      <c r="T172" s="66">
        <v>9460</v>
      </c>
      <c r="U172" s="66">
        <v>7615</v>
      </c>
      <c r="V172" s="66">
        <v>75680</v>
      </c>
      <c r="W172" s="83">
        <v>113520</v>
      </c>
      <c r="X172" s="89">
        <v>3</v>
      </c>
      <c r="Y172" s="68">
        <v>5700</v>
      </c>
      <c r="Z172" s="68">
        <v>1425</v>
      </c>
      <c r="AA172" s="68">
        <v>0</v>
      </c>
      <c r="AB172" s="68">
        <v>1425</v>
      </c>
      <c r="AC172" s="68">
        <v>475</v>
      </c>
      <c r="AD172" s="68">
        <v>1900</v>
      </c>
      <c r="AE172" s="68">
        <v>3800</v>
      </c>
      <c r="AF172" s="90">
        <v>5700</v>
      </c>
    </row>
    <row r="173" spans="1:32" ht="15" x14ac:dyDescent="0.3">
      <c r="A173" s="30">
        <v>2661</v>
      </c>
      <c r="B173" s="98">
        <v>8862661</v>
      </c>
      <c r="C173" s="70" t="s">
        <v>573</v>
      </c>
      <c r="D173" s="75">
        <v>1</v>
      </c>
      <c r="E173" s="62">
        <v>300</v>
      </c>
      <c r="F173" s="62">
        <v>75</v>
      </c>
      <c r="G173" s="62">
        <v>75</v>
      </c>
      <c r="H173" s="62">
        <v>0</v>
      </c>
      <c r="I173" s="62">
        <v>25</v>
      </c>
      <c r="J173" s="62">
        <v>25</v>
      </c>
      <c r="K173" s="62">
        <v>200</v>
      </c>
      <c r="L173" s="76">
        <v>300</v>
      </c>
      <c r="M173" s="97">
        <v>128</v>
      </c>
      <c r="N173" s="110">
        <v>0</v>
      </c>
      <c r="O173" s="65">
        <v>128</v>
      </c>
      <c r="P173" s="66">
        <v>168960</v>
      </c>
      <c r="Q173" s="66">
        <v>42240</v>
      </c>
      <c r="R173" s="66">
        <v>37375</v>
      </c>
      <c r="S173" s="66">
        <v>4865</v>
      </c>
      <c r="T173" s="66">
        <v>14080</v>
      </c>
      <c r="U173" s="66">
        <v>18945</v>
      </c>
      <c r="V173" s="66">
        <v>112640</v>
      </c>
      <c r="W173" s="83">
        <v>168960</v>
      </c>
      <c r="X173" s="89">
        <v>3</v>
      </c>
      <c r="Y173" s="68">
        <v>5700</v>
      </c>
      <c r="Z173" s="68">
        <v>1425</v>
      </c>
      <c r="AA173" s="68">
        <v>0</v>
      </c>
      <c r="AB173" s="68">
        <v>1425</v>
      </c>
      <c r="AC173" s="68">
        <v>475</v>
      </c>
      <c r="AD173" s="68">
        <v>1900</v>
      </c>
      <c r="AE173" s="68">
        <v>3800</v>
      </c>
      <c r="AF173" s="90">
        <v>5700</v>
      </c>
    </row>
    <row r="174" spans="1:32" ht="15" x14ac:dyDescent="0.3">
      <c r="A174" s="30">
        <v>2662</v>
      </c>
      <c r="B174" s="98">
        <v>8862662</v>
      </c>
      <c r="C174" s="70" t="s">
        <v>574</v>
      </c>
      <c r="D174" s="75">
        <v>0</v>
      </c>
      <c r="E174" s="62">
        <v>0</v>
      </c>
      <c r="F174" s="62">
        <v>0</v>
      </c>
      <c r="G174" s="62">
        <v>0</v>
      </c>
      <c r="H174" s="62">
        <v>0</v>
      </c>
      <c r="I174" s="62">
        <v>0</v>
      </c>
      <c r="J174" s="62">
        <v>0</v>
      </c>
      <c r="K174" s="62">
        <v>0</v>
      </c>
      <c r="L174" s="76">
        <v>0</v>
      </c>
      <c r="M174" s="97">
        <v>62</v>
      </c>
      <c r="N174" s="110">
        <v>0</v>
      </c>
      <c r="O174" s="65">
        <v>62</v>
      </c>
      <c r="P174" s="66">
        <v>81840</v>
      </c>
      <c r="Q174" s="66">
        <v>20460</v>
      </c>
      <c r="R174" s="66">
        <v>22425</v>
      </c>
      <c r="S174" s="66">
        <v>-1965</v>
      </c>
      <c r="T174" s="66">
        <v>6820</v>
      </c>
      <c r="U174" s="66">
        <v>4855</v>
      </c>
      <c r="V174" s="66">
        <v>54560</v>
      </c>
      <c r="W174" s="83">
        <v>81840</v>
      </c>
      <c r="X174" s="89">
        <v>0</v>
      </c>
      <c r="Y174" s="68">
        <v>0</v>
      </c>
      <c r="Z174" s="68">
        <v>0</v>
      </c>
      <c r="AA174" s="68">
        <v>0</v>
      </c>
      <c r="AB174" s="68">
        <v>0</v>
      </c>
      <c r="AC174" s="68">
        <v>0</v>
      </c>
      <c r="AD174" s="68">
        <v>0</v>
      </c>
      <c r="AE174" s="68">
        <v>0</v>
      </c>
      <c r="AF174" s="90">
        <v>0</v>
      </c>
    </row>
    <row r="175" spans="1:32" ht="15" x14ac:dyDescent="0.3">
      <c r="A175" s="30">
        <v>2666</v>
      </c>
      <c r="B175" s="98">
        <v>8862666</v>
      </c>
      <c r="C175" s="70" t="s">
        <v>575</v>
      </c>
      <c r="D175" s="75">
        <v>0</v>
      </c>
      <c r="E175" s="62">
        <v>0</v>
      </c>
      <c r="F175" s="62">
        <v>0</v>
      </c>
      <c r="G175" s="62">
        <v>0</v>
      </c>
      <c r="H175" s="62">
        <v>0</v>
      </c>
      <c r="I175" s="62">
        <v>0</v>
      </c>
      <c r="J175" s="62">
        <v>0</v>
      </c>
      <c r="K175" s="62">
        <v>0</v>
      </c>
      <c r="L175" s="76">
        <v>0</v>
      </c>
      <c r="M175" s="97">
        <v>88</v>
      </c>
      <c r="N175" s="110">
        <v>0</v>
      </c>
      <c r="O175" s="65">
        <v>88</v>
      </c>
      <c r="P175" s="66">
        <v>116160</v>
      </c>
      <c r="Q175" s="66">
        <v>29040</v>
      </c>
      <c r="R175" s="66">
        <v>32500</v>
      </c>
      <c r="S175" s="66">
        <v>-3460</v>
      </c>
      <c r="T175" s="66">
        <v>9680</v>
      </c>
      <c r="U175" s="66">
        <v>6220</v>
      </c>
      <c r="V175" s="66">
        <v>77440</v>
      </c>
      <c r="W175" s="83">
        <v>116160</v>
      </c>
      <c r="X175" s="89">
        <v>0</v>
      </c>
      <c r="Y175" s="68">
        <v>0</v>
      </c>
      <c r="Z175" s="68">
        <v>0</v>
      </c>
      <c r="AA175" s="68">
        <v>0</v>
      </c>
      <c r="AB175" s="68">
        <v>0</v>
      </c>
      <c r="AC175" s="68">
        <v>0</v>
      </c>
      <c r="AD175" s="68">
        <v>0</v>
      </c>
      <c r="AE175" s="68">
        <v>0</v>
      </c>
      <c r="AF175" s="90">
        <v>0</v>
      </c>
    </row>
    <row r="176" spans="1:32" ht="15" x14ac:dyDescent="0.3">
      <c r="A176" s="30">
        <v>2667</v>
      </c>
      <c r="B176" s="98">
        <v>8862667</v>
      </c>
      <c r="C176" s="70" t="s">
        <v>576</v>
      </c>
      <c r="D176" s="75">
        <v>3</v>
      </c>
      <c r="E176" s="62">
        <v>900</v>
      </c>
      <c r="F176" s="62">
        <v>225</v>
      </c>
      <c r="G176" s="62">
        <v>75</v>
      </c>
      <c r="H176" s="62">
        <v>150</v>
      </c>
      <c r="I176" s="62">
        <v>75</v>
      </c>
      <c r="J176" s="62">
        <v>225</v>
      </c>
      <c r="K176" s="62">
        <v>600</v>
      </c>
      <c r="L176" s="76">
        <v>900</v>
      </c>
      <c r="M176" s="97">
        <v>74</v>
      </c>
      <c r="N176" s="110">
        <v>0</v>
      </c>
      <c r="O176" s="65">
        <v>74</v>
      </c>
      <c r="P176" s="66">
        <v>97680</v>
      </c>
      <c r="Q176" s="66">
        <v>24420</v>
      </c>
      <c r="R176" s="66">
        <v>23075</v>
      </c>
      <c r="S176" s="66">
        <v>1345</v>
      </c>
      <c r="T176" s="66">
        <v>8140</v>
      </c>
      <c r="U176" s="66">
        <v>9485</v>
      </c>
      <c r="V176" s="66">
        <v>65120</v>
      </c>
      <c r="W176" s="83">
        <v>97680</v>
      </c>
      <c r="X176" s="89">
        <v>0</v>
      </c>
      <c r="Y176" s="68">
        <v>0</v>
      </c>
      <c r="Z176" s="68">
        <v>0</v>
      </c>
      <c r="AA176" s="68">
        <v>0</v>
      </c>
      <c r="AB176" s="68">
        <v>0</v>
      </c>
      <c r="AC176" s="68">
        <v>0</v>
      </c>
      <c r="AD176" s="68">
        <v>0</v>
      </c>
      <c r="AE176" s="68">
        <v>0</v>
      </c>
      <c r="AF176" s="90">
        <v>0</v>
      </c>
    </row>
    <row r="177" spans="1:32" ht="15" x14ac:dyDescent="0.3">
      <c r="A177" s="30">
        <v>2672</v>
      </c>
      <c r="B177" s="98">
        <v>8862672</v>
      </c>
      <c r="C177" s="70" t="s">
        <v>577</v>
      </c>
      <c r="D177" s="75">
        <v>0</v>
      </c>
      <c r="E177" s="62">
        <v>0</v>
      </c>
      <c r="F177" s="62">
        <v>0</v>
      </c>
      <c r="G177" s="62">
        <v>0</v>
      </c>
      <c r="H177" s="62">
        <v>0</v>
      </c>
      <c r="I177" s="62">
        <v>0</v>
      </c>
      <c r="J177" s="62">
        <v>0</v>
      </c>
      <c r="K177" s="62">
        <v>0</v>
      </c>
      <c r="L177" s="76">
        <v>0</v>
      </c>
      <c r="M177" s="97">
        <v>56</v>
      </c>
      <c r="N177" s="110">
        <v>0</v>
      </c>
      <c r="O177" s="65">
        <v>56</v>
      </c>
      <c r="P177" s="66">
        <v>73920</v>
      </c>
      <c r="Q177" s="66">
        <v>18480</v>
      </c>
      <c r="R177" s="66">
        <v>16250</v>
      </c>
      <c r="S177" s="66">
        <v>2230</v>
      </c>
      <c r="T177" s="66">
        <v>6160</v>
      </c>
      <c r="U177" s="66">
        <v>8390</v>
      </c>
      <c r="V177" s="66">
        <v>49280</v>
      </c>
      <c r="W177" s="83">
        <v>73920</v>
      </c>
      <c r="X177" s="89">
        <v>3</v>
      </c>
      <c r="Y177" s="68">
        <v>5700</v>
      </c>
      <c r="Z177" s="68">
        <v>1425</v>
      </c>
      <c r="AA177" s="68">
        <v>0</v>
      </c>
      <c r="AB177" s="68">
        <v>1425</v>
      </c>
      <c r="AC177" s="68">
        <v>475</v>
      </c>
      <c r="AD177" s="68">
        <v>1900</v>
      </c>
      <c r="AE177" s="68">
        <v>3800</v>
      </c>
      <c r="AF177" s="90">
        <v>5700</v>
      </c>
    </row>
    <row r="178" spans="1:32" ht="15" x14ac:dyDescent="0.3">
      <c r="A178" s="30">
        <v>2674</v>
      </c>
      <c r="B178" s="98">
        <v>8862674</v>
      </c>
      <c r="C178" s="70" t="s">
        <v>578</v>
      </c>
      <c r="D178" s="75">
        <v>0</v>
      </c>
      <c r="E178" s="62">
        <v>0</v>
      </c>
      <c r="F178" s="62">
        <v>0</v>
      </c>
      <c r="G178" s="62">
        <v>0</v>
      </c>
      <c r="H178" s="62">
        <v>0</v>
      </c>
      <c r="I178" s="62">
        <v>0</v>
      </c>
      <c r="J178" s="62">
        <v>0</v>
      </c>
      <c r="K178" s="62">
        <v>0</v>
      </c>
      <c r="L178" s="76">
        <v>0</v>
      </c>
      <c r="M178" s="97">
        <v>149</v>
      </c>
      <c r="N178" s="110">
        <v>0</v>
      </c>
      <c r="O178" s="65">
        <v>149</v>
      </c>
      <c r="P178" s="66">
        <v>196680</v>
      </c>
      <c r="Q178" s="66">
        <v>49170</v>
      </c>
      <c r="R178" s="66">
        <v>48750</v>
      </c>
      <c r="S178" s="66">
        <v>420</v>
      </c>
      <c r="T178" s="66">
        <v>16390</v>
      </c>
      <c r="U178" s="66">
        <v>16810</v>
      </c>
      <c r="V178" s="66">
        <v>131120</v>
      </c>
      <c r="W178" s="83">
        <v>196680</v>
      </c>
      <c r="X178" s="89">
        <v>0</v>
      </c>
      <c r="Y178" s="68">
        <v>0</v>
      </c>
      <c r="Z178" s="68">
        <v>0</v>
      </c>
      <c r="AA178" s="68">
        <v>0</v>
      </c>
      <c r="AB178" s="68">
        <v>0</v>
      </c>
      <c r="AC178" s="68">
        <v>0</v>
      </c>
      <c r="AD178" s="68">
        <v>0</v>
      </c>
      <c r="AE178" s="68">
        <v>0</v>
      </c>
      <c r="AF178" s="90">
        <v>0</v>
      </c>
    </row>
    <row r="179" spans="1:32" ht="15" x14ac:dyDescent="0.3">
      <c r="A179" s="30">
        <v>2676</v>
      </c>
      <c r="B179" s="98">
        <v>8862676</v>
      </c>
      <c r="C179" s="70" t="s">
        <v>579</v>
      </c>
      <c r="D179" s="75">
        <v>0</v>
      </c>
      <c r="E179" s="62">
        <v>0</v>
      </c>
      <c r="F179" s="62">
        <v>0</v>
      </c>
      <c r="G179" s="62">
        <v>0</v>
      </c>
      <c r="H179" s="62">
        <v>0</v>
      </c>
      <c r="I179" s="62">
        <v>0</v>
      </c>
      <c r="J179" s="62">
        <v>0</v>
      </c>
      <c r="K179" s="62">
        <v>0</v>
      </c>
      <c r="L179" s="76">
        <v>0</v>
      </c>
      <c r="M179" s="97">
        <v>33</v>
      </c>
      <c r="N179" s="110">
        <v>0</v>
      </c>
      <c r="O179" s="65">
        <v>33</v>
      </c>
      <c r="P179" s="66">
        <v>43560</v>
      </c>
      <c r="Q179" s="66">
        <v>10890</v>
      </c>
      <c r="R179" s="66">
        <v>11700</v>
      </c>
      <c r="S179" s="66">
        <v>-810</v>
      </c>
      <c r="T179" s="66">
        <v>3630</v>
      </c>
      <c r="U179" s="66">
        <v>2820</v>
      </c>
      <c r="V179" s="66">
        <v>29040</v>
      </c>
      <c r="W179" s="83">
        <v>43560</v>
      </c>
      <c r="X179" s="89">
        <v>1</v>
      </c>
      <c r="Y179" s="68">
        <v>1900</v>
      </c>
      <c r="Z179" s="68">
        <v>475</v>
      </c>
      <c r="AA179" s="68">
        <v>0</v>
      </c>
      <c r="AB179" s="68">
        <v>475</v>
      </c>
      <c r="AC179" s="68">
        <v>158.33333333333334</v>
      </c>
      <c r="AD179" s="68">
        <v>633.33333333333337</v>
      </c>
      <c r="AE179" s="68">
        <v>1266.6666666666665</v>
      </c>
      <c r="AF179" s="90">
        <v>1900</v>
      </c>
    </row>
    <row r="180" spans="1:32" ht="15" x14ac:dyDescent="0.3">
      <c r="A180" s="30">
        <v>2677</v>
      </c>
      <c r="B180" s="98">
        <v>8862677</v>
      </c>
      <c r="C180" s="70" t="s">
        <v>580</v>
      </c>
      <c r="D180" s="75">
        <v>1</v>
      </c>
      <c r="E180" s="62">
        <v>300</v>
      </c>
      <c r="F180" s="62">
        <v>75</v>
      </c>
      <c r="G180" s="62">
        <v>75</v>
      </c>
      <c r="H180" s="62">
        <v>0</v>
      </c>
      <c r="I180" s="62">
        <v>25</v>
      </c>
      <c r="J180" s="62">
        <v>25</v>
      </c>
      <c r="K180" s="62">
        <v>200</v>
      </c>
      <c r="L180" s="76">
        <v>300</v>
      </c>
      <c r="M180" s="97">
        <v>54</v>
      </c>
      <c r="N180" s="110">
        <v>0</v>
      </c>
      <c r="O180" s="65">
        <v>54</v>
      </c>
      <c r="P180" s="66">
        <v>71280</v>
      </c>
      <c r="Q180" s="66">
        <v>17820</v>
      </c>
      <c r="R180" s="66">
        <v>18850</v>
      </c>
      <c r="S180" s="66">
        <v>-1030</v>
      </c>
      <c r="T180" s="66">
        <v>5940</v>
      </c>
      <c r="U180" s="66">
        <v>4910</v>
      </c>
      <c r="V180" s="66">
        <v>47520</v>
      </c>
      <c r="W180" s="83">
        <v>71280</v>
      </c>
      <c r="X180" s="89">
        <v>0</v>
      </c>
      <c r="Y180" s="68">
        <v>0</v>
      </c>
      <c r="Z180" s="68">
        <v>0</v>
      </c>
      <c r="AA180" s="68">
        <v>0</v>
      </c>
      <c r="AB180" s="68">
        <v>0</v>
      </c>
      <c r="AC180" s="68">
        <v>0</v>
      </c>
      <c r="AD180" s="68">
        <v>0</v>
      </c>
      <c r="AE180" s="68">
        <v>0</v>
      </c>
      <c r="AF180" s="90">
        <v>0</v>
      </c>
    </row>
    <row r="181" spans="1:32" ht="15" x14ac:dyDescent="0.3">
      <c r="A181" s="30">
        <v>2680</v>
      </c>
      <c r="B181" s="98">
        <v>8862680</v>
      </c>
      <c r="C181" s="70" t="s">
        <v>581</v>
      </c>
      <c r="D181" s="75">
        <v>4</v>
      </c>
      <c r="E181" s="62">
        <v>1200</v>
      </c>
      <c r="F181" s="62">
        <v>300</v>
      </c>
      <c r="G181" s="62">
        <v>75</v>
      </c>
      <c r="H181" s="62">
        <v>225</v>
      </c>
      <c r="I181" s="62">
        <v>100</v>
      </c>
      <c r="J181" s="62">
        <v>325</v>
      </c>
      <c r="K181" s="62">
        <v>800</v>
      </c>
      <c r="L181" s="76">
        <v>1200</v>
      </c>
      <c r="M181" s="97">
        <v>38</v>
      </c>
      <c r="N181" s="110">
        <v>0</v>
      </c>
      <c r="O181" s="65">
        <v>38</v>
      </c>
      <c r="P181" s="66">
        <v>50160</v>
      </c>
      <c r="Q181" s="66">
        <v>12540</v>
      </c>
      <c r="R181" s="66">
        <v>11050</v>
      </c>
      <c r="S181" s="66">
        <v>1490</v>
      </c>
      <c r="T181" s="66">
        <v>4180</v>
      </c>
      <c r="U181" s="66">
        <v>5670</v>
      </c>
      <c r="V181" s="66">
        <v>33440</v>
      </c>
      <c r="W181" s="83">
        <v>50160</v>
      </c>
      <c r="X181" s="89">
        <v>2</v>
      </c>
      <c r="Y181" s="68">
        <v>3800</v>
      </c>
      <c r="Z181" s="68">
        <v>950</v>
      </c>
      <c r="AA181" s="68">
        <v>0</v>
      </c>
      <c r="AB181" s="68">
        <v>950</v>
      </c>
      <c r="AC181" s="68">
        <v>316.66666666666669</v>
      </c>
      <c r="AD181" s="68">
        <v>1266.6666666666667</v>
      </c>
      <c r="AE181" s="68">
        <v>2533.333333333333</v>
      </c>
      <c r="AF181" s="90">
        <v>3800</v>
      </c>
    </row>
    <row r="182" spans="1:32" ht="15" x14ac:dyDescent="0.3">
      <c r="A182" s="30">
        <v>2682</v>
      </c>
      <c r="B182" s="98">
        <v>8862682</v>
      </c>
      <c r="C182" s="70" t="s">
        <v>582</v>
      </c>
      <c r="D182" s="75">
        <v>1</v>
      </c>
      <c r="E182" s="62">
        <v>300</v>
      </c>
      <c r="F182" s="62">
        <v>75</v>
      </c>
      <c r="G182" s="62">
        <v>75</v>
      </c>
      <c r="H182" s="62">
        <v>0</v>
      </c>
      <c r="I182" s="62">
        <v>25</v>
      </c>
      <c r="J182" s="62">
        <v>25</v>
      </c>
      <c r="K182" s="62">
        <v>200</v>
      </c>
      <c r="L182" s="76">
        <v>300</v>
      </c>
      <c r="M182" s="97">
        <v>72</v>
      </c>
      <c r="N182" s="110">
        <v>0</v>
      </c>
      <c r="O182" s="65">
        <v>72</v>
      </c>
      <c r="P182" s="66">
        <v>95040</v>
      </c>
      <c r="Q182" s="66">
        <v>23760</v>
      </c>
      <c r="R182" s="66">
        <v>20475</v>
      </c>
      <c r="S182" s="66">
        <v>3285</v>
      </c>
      <c r="T182" s="66">
        <v>7920</v>
      </c>
      <c r="U182" s="66">
        <v>11205</v>
      </c>
      <c r="V182" s="66">
        <v>63360</v>
      </c>
      <c r="W182" s="83">
        <v>95040</v>
      </c>
      <c r="X182" s="89">
        <v>4</v>
      </c>
      <c r="Y182" s="68">
        <v>7600</v>
      </c>
      <c r="Z182" s="68">
        <v>1900</v>
      </c>
      <c r="AA182" s="68">
        <v>0</v>
      </c>
      <c r="AB182" s="68">
        <v>1900</v>
      </c>
      <c r="AC182" s="68">
        <v>633.33333333333337</v>
      </c>
      <c r="AD182" s="68">
        <v>2533.3333333333335</v>
      </c>
      <c r="AE182" s="68">
        <v>5066.6666666666661</v>
      </c>
      <c r="AF182" s="90">
        <v>7600</v>
      </c>
    </row>
    <row r="183" spans="1:32" ht="15" x14ac:dyDescent="0.3">
      <c r="A183" s="30">
        <v>2689</v>
      </c>
      <c r="B183" s="98">
        <v>8862689</v>
      </c>
      <c r="C183" s="70" t="s">
        <v>583</v>
      </c>
      <c r="D183" s="75">
        <v>0</v>
      </c>
      <c r="E183" s="62">
        <v>0</v>
      </c>
      <c r="F183" s="62">
        <v>0</v>
      </c>
      <c r="G183" s="62">
        <v>0</v>
      </c>
      <c r="H183" s="62">
        <v>0</v>
      </c>
      <c r="I183" s="62">
        <v>0</v>
      </c>
      <c r="J183" s="62">
        <v>0</v>
      </c>
      <c r="K183" s="62">
        <v>0</v>
      </c>
      <c r="L183" s="76">
        <v>0</v>
      </c>
      <c r="M183" s="97">
        <v>46</v>
      </c>
      <c r="N183" s="110">
        <v>0</v>
      </c>
      <c r="O183" s="65">
        <v>46</v>
      </c>
      <c r="P183" s="66">
        <v>60720</v>
      </c>
      <c r="Q183" s="66">
        <v>15180</v>
      </c>
      <c r="R183" s="66">
        <v>13650</v>
      </c>
      <c r="S183" s="66">
        <v>1530</v>
      </c>
      <c r="T183" s="66">
        <v>5060</v>
      </c>
      <c r="U183" s="66">
        <v>6590</v>
      </c>
      <c r="V183" s="66">
        <v>40480</v>
      </c>
      <c r="W183" s="83">
        <v>60720</v>
      </c>
      <c r="X183" s="89">
        <v>1</v>
      </c>
      <c r="Y183" s="68">
        <v>1900</v>
      </c>
      <c r="Z183" s="68">
        <v>475</v>
      </c>
      <c r="AA183" s="68">
        <v>0</v>
      </c>
      <c r="AB183" s="68">
        <v>475</v>
      </c>
      <c r="AC183" s="68">
        <v>158.33333333333334</v>
      </c>
      <c r="AD183" s="68">
        <v>633.33333333333337</v>
      </c>
      <c r="AE183" s="68">
        <v>1266.6666666666665</v>
      </c>
      <c r="AF183" s="90">
        <v>1900</v>
      </c>
    </row>
    <row r="184" spans="1:32" ht="30" x14ac:dyDescent="0.3">
      <c r="A184" s="30">
        <v>2691</v>
      </c>
      <c r="B184" s="98">
        <v>8862691</v>
      </c>
      <c r="C184" s="70" t="s">
        <v>584</v>
      </c>
      <c r="D184" s="75">
        <v>0</v>
      </c>
      <c r="E184" s="62">
        <v>0</v>
      </c>
      <c r="F184" s="62">
        <v>0</v>
      </c>
      <c r="G184" s="62">
        <v>0</v>
      </c>
      <c r="H184" s="62">
        <v>0</v>
      </c>
      <c r="I184" s="62">
        <v>0</v>
      </c>
      <c r="J184" s="62">
        <v>0</v>
      </c>
      <c r="K184" s="62">
        <v>0</v>
      </c>
      <c r="L184" s="76">
        <v>0</v>
      </c>
      <c r="M184" s="97">
        <v>103</v>
      </c>
      <c r="N184" s="110">
        <v>0</v>
      </c>
      <c r="O184" s="65">
        <v>103</v>
      </c>
      <c r="P184" s="66">
        <v>135960</v>
      </c>
      <c r="Q184" s="66">
        <v>33990</v>
      </c>
      <c r="R184" s="66">
        <v>31525</v>
      </c>
      <c r="S184" s="66">
        <v>2465</v>
      </c>
      <c r="T184" s="66">
        <v>11330</v>
      </c>
      <c r="U184" s="66">
        <v>13795</v>
      </c>
      <c r="V184" s="66">
        <v>90640</v>
      </c>
      <c r="W184" s="83">
        <v>135960</v>
      </c>
      <c r="X184" s="89">
        <v>1</v>
      </c>
      <c r="Y184" s="68">
        <v>1900</v>
      </c>
      <c r="Z184" s="68">
        <v>475</v>
      </c>
      <c r="AA184" s="68">
        <v>0</v>
      </c>
      <c r="AB184" s="68">
        <v>475</v>
      </c>
      <c r="AC184" s="68">
        <v>158.33333333333334</v>
      </c>
      <c r="AD184" s="68">
        <v>633.33333333333337</v>
      </c>
      <c r="AE184" s="68">
        <v>1266.6666666666665</v>
      </c>
      <c r="AF184" s="90">
        <v>1900</v>
      </c>
    </row>
    <row r="185" spans="1:32" ht="15" x14ac:dyDescent="0.3">
      <c r="A185" s="30">
        <v>2692</v>
      </c>
      <c r="B185" s="98">
        <v>8862692</v>
      </c>
      <c r="C185" s="70" t="s">
        <v>585</v>
      </c>
      <c r="D185" s="75">
        <v>24</v>
      </c>
      <c r="E185" s="62">
        <v>7200</v>
      </c>
      <c r="F185" s="62">
        <v>1800</v>
      </c>
      <c r="G185" s="62">
        <v>1650</v>
      </c>
      <c r="H185" s="62">
        <v>150</v>
      </c>
      <c r="I185" s="62">
        <v>600</v>
      </c>
      <c r="J185" s="62">
        <v>750</v>
      </c>
      <c r="K185" s="62">
        <v>4800</v>
      </c>
      <c r="L185" s="76">
        <v>7200</v>
      </c>
      <c r="M185" s="97">
        <v>59</v>
      </c>
      <c r="N185" s="110">
        <v>0</v>
      </c>
      <c r="O185" s="65">
        <v>59</v>
      </c>
      <c r="P185" s="66">
        <v>77880</v>
      </c>
      <c r="Q185" s="66">
        <v>19470</v>
      </c>
      <c r="R185" s="66">
        <v>18850</v>
      </c>
      <c r="S185" s="66">
        <v>620</v>
      </c>
      <c r="T185" s="66">
        <v>6490</v>
      </c>
      <c r="U185" s="66">
        <v>7110</v>
      </c>
      <c r="V185" s="66">
        <v>51920</v>
      </c>
      <c r="W185" s="83">
        <v>77880</v>
      </c>
      <c r="X185" s="89">
        <v>2</v>
      </c>
      <c r="Y185" s="68">
        <v>3800</v>
      </c>
      <c r="Z185" s="68">
        <v>950</v>
      </c>
      <c r="AA185" s="68">
        <v>0</v>
      </c>
      <c r="AB185" s="68">
        <v>950</v>
      </c>
      <c r="AC185" s="68">
        <v>316.66666666666669</v>
      </c>
      <c r="AD185" s="68">
        <v>1266.6666666666667</v>
      </c>
      <c r="AE185" s="68">
        <v>2533.333333333333</v>
      </c>
      <c r="AF185" s="90">
        <v>3800</v>
      </c>
    </row>
    <row r="186" spans="1:32" ht="30" x14ac:dyDescent="0.3">
      <c r="A186" s="30">
        <v>3010</v>
      </c>
      <c r="B186" s="98">
        <v>8863010</v>
      </c>
      <c r="C186" s="70" t="s">
        <v>586</v>
      </c>
      <c r="D186" s="75">
        <v>0</v>
      </c>
      <c r="E186" s="62">
        <v>0</v>
      </c>
      <c r="F186" s="62">
        <v>0</v>
      </c>
      <c r="G186" s="62">
        <v>0</v>
      </c>
      <c r="H186" s="62">
        <v>0</v>
      </c>
      <c r="I186" s="62">
        <v>0</v>
      </c>
      <c r="J186" s="62">
        <v>0</v>
      </c>
      <c r="K186" s="62">
        <v>0</v>
      </c>
      <c r="L186" s="76">
        <v>0</v>
      </c>
      <c r="M186" s="97">
        <v>9</v>
      </c>
      <c r="N186" s="110">
        <v>0</v>
      </c>
      <c r="O186" s="65">
        <v>9</v>
      </c>
      <c r="P186" s="66">
        <v>11880</v>
      </c>
      <c r="Q186" s="66">
        <v>2970</v>
      </c>
      <c r="R186" s="66">
        <v>3900</v>
      </c>
      <c r="S186" s="66">
        <v>-930</v>
      </c>
      <c r="T186" s="66">
        <v>990</v>
      </c>
      <c r="U186" s="66">
        <v>60</v>
      </c>
      <c r="V186" s="66">
        <v>7920</v>
      </c>
      <c r="W186" s="83">
        <v>11880</v>
      </c>
      <c r="X186" s="89">
        <v>2</v>
      </c>
      <c r="Y186" s="68">
        <v>3800</v>
      </c>
      <c r="Z186" s="68">
        <v>950</v>
      </c>
      <c r="AA186" s="68">
        <v>0</v>
      </c>
      <c r="AB186" s="68">
        <v>950</v>
      </c>
      <c r="AC186" s="68">
        <v>316.66666666666669</v>
      </c>
      <c r="AD186" s="68">
        <v>1266.6666666666667</v>
      </c>
      <c r="AE186" s="68">
        <v>2533.333333333333</v>
      </c>
      <c r="AF186" s="90">
        <v>3800</v>
      </c>
    </row>
    <row r="187" spans="1:32" ht="30" x14ac:dyDescent="0.3">
      <c r="A187" s="30">
        <v>3015</v>
      </c>
      <c r="B187" s="98">
        <v>8863015</v>
      </c>
      <c r="C187" s="70" t="s">
        <v>587</v>
      </c>
      <c r="D187" s="75">
        <v>2</v>
      </c>
      <c r="E187" s="62">
        <v>600</v>
      </c>
      <c r="F187" s="62">
        <v>150</v>
      </c>
      <c r="G187" s="62">
        <v>150</v>
      </c>
      <c r="H187" s="62">
        <v>0</v>
      </c>
      <c r="I187" s="62">
        <v>50</v>
      </c>
      <c r="J187" s="62">
        <v>50</v>
      </c>
      <c r="K187" s="62">
        <v>400</v>
      </c>
      <c r="L187" s="76">
        <v>600</v>
      </c>
      <c r="M187" s="97">
        <v>9</v>
      </c>
      <c r="N187" s="110">
        <v>0</v>
      </c>
      <c r="O187" s="65">
        <v>9</v>
      </c>
      <c r="P187" s="66">
        <v>11880</v>
      </c>
      <c r="Q187" s="66">
        <v>2970</v>
      </c>
      <c r="R187" s="66">
        <v>3250</v>
      </c>
      <c r="S187" s="66">
        <v>-280</v>
      </c>
      <c r="T187" s="66">
        <v>990</v>
      </c>
      <c r="U187" s="66">
        <v>710</v>
      </c>
      <c r="V187" s="66">
        <v>7920</v>
      </c>
      <c r="W187" s="83">
        <v>11880</v>
      </c>
      <c r="X187" s="89">
        <v>0</v>
      </c>
      <c r="Y187" s="68">
        <v>0</v>
      </c>
      <c r="Z187" s="68">
        <v>0</v>
      </c>
      <c r="AA187" s="68">
        <v>0</v>
      </c>
      <c r="AB187" s="68">
        <v>0</v>
      </c>
      <c r="AC187" s="68">
        <v>0</v>
      </c>
      <c r="AD187" s="68">
        <v>0</v>
      </c>
      <c r="AE187" s="68">
        <v>0</v>
      </c>
      <c r="AF187" s="90">
        <v>0</v>
      </c>
    </row>
    <row r="188" spans="1:32" ht="30" x14ac:dyDescent="0.3">
      <c r="A188" s="30">
        <v>3020</v>
      </c>
      <c r="B188" s="98">
        <v>8863020</v>
      </c>
      <c r="C188" s="70" t="s">
        <v>588</v>
      </c>
      <c r="D188" s="75">
        <v>0</v>
      </c>
      <c r="E188" s="62">
        <v>0</v>
      </c>
      <c r="F188" s="62">
        <v>0</v>
      </c>
      <c r="G188" s="62">
        <v>0</v>
      </c>
      <c r="H188" s="62">
        <v>0</v>
      </c>
      <c r="I188" s="62">
        <v>0</v>
      </c>
      <c r="J188" s="62">
        <v>0</v>
      </c>
      <c r="K188" s="62">
        <v>0</v>
      </c>
      <c r="L188" s="76">
        <v>0</v>
      </c>
      <c r="M188" s="97">
        <v>11</v>
      </c>
      <c r="N188" s="110">
        <v>0</v>
      </c>
      <c r="O188" s="65">
        <v>11</v>
      </c>
      <c r="P188" s="66">
        <v>14520</v>
      </c>
      <c r="Q188" s="66">
        <v>3630</v>
      </c>
      <c r="R188" s="66">
        <v>3250</v>
      </c>
      <c r="S188" s="66">
        <v>380</v>
      </c>
      <c r="T188" s="66">
        <v>1210</v>
      </c>
      <c r="U188" s="66">
        <v>1590</v>
      </c>
      <c r="V188" s="66">
        <v>9680</v>
      </c>
      <c r="W188" s="83">
        <v>14520</v>
      </c>
      <c r="X188" s="89">
        <v>1</v>
      </c>
      <c r="Y188" s="68">
        <v>1900</v>
      </c>
      <c r="Z188" s="68">
        <v>475</v>
      </c>
      <c r="AA188" s="68">
        <v>0</v>
      </c>
      <c r="AB188" s="68">
        <v>475</v>
      </c>
      <c r="AC188" s="68">
        <v>158.33333333333334</v>
      </c>
      <c r="AD188" s="68">
        <v>633.33333333333337</v>
      </c>
      <c r="AE188" s="68">
        <v>1266.6666666666665</v>
      </c>
      <c r="AF188" s="90">
        <v>1900</v>
      </c>
    </row>
    <row r="189" spans="1:32" ht="15" x14ac:dyDescent="0.3">
      <c r="A189" s="30">
        <v>3021</v>
      </c>
      <c r="B189" s="98">
        <v>8863021</v>
      </c>
      <c r="C189" s="70" t="s">
        <v>589</v>
      </c>
      <c r="D189" s="75">
        <v>0</v>
      </c>
      <c r="E189" s="62">
        <v>0</v>
      </c>
      <c r="F189" s="62">
        <v>0</v>
      </c>
      <c r="G189" s="62">
        <v>0</v>
      </c>
      <c r="H189" s="62">
        <v>0</v>
      </c>
      <c r="I189" s="62">
        <v>0</v>
      </c>
      <c r="J189" s="62">
        <v>0</v>
      </c>
      <c r="K189" s="62">
        <v>0</v>
      </c>
      <c r="L189" s="76">
        <v>0</v>
      </c>
      <c r="M189" s="97">
        <v>88</v>
      </c>
      <c r="N189" s="110">
        <v>0</v>
      </c>
      <c r="O189" s="65">
        <v>88</v>
      </c>
      <c r="P189" s="66">
        <v>116160</v>
      </c>
      <c r="Q189" s="66">
        <v>29040</v>
      </c>
      <c r="R189" s="66">
        <v>27950</v>
      </c>
      <c r="S189" s="66">
        <v>1090</v>
      </c>
      <c r="T189" s="66">
        <v>9680</v>
      </c>
      <c r="U189" s="66">
        <v>10770</v>
      </c>
      <c r="V189" s="66">
        <v>77440</v>
      </c>
      <c r="W189" s="83">
        <v>116160</v>
      </c>
      <c r="X189" s="89">
        <v>2</v>
      </c>
      <c r="Y189" s="68">
        <v>3800</v>
      </c>
      <c r="Z189" s="68">
        <v>950</v>
      </c>
      <c r="AA189" s="68">
        <v>0</v>
      </c>
      <c r="AB189" s="68">
        <v>950</v>
      </c>
      <c r="AC189" s="68">
        <v>316.66666666666669</v>
      </c>
      <c r="AD189" s="68">
        <v>1266.6666666666667</v>
      </c>
      <c r="AE189" s="68">
        <v>2533.333333333333</v>
      </c>
      <c r="AF189" s="90">
        <v>3800</v>
      </c>
    </row>
    <row r="190" spans="1:32" ht="15" x14ac:dyDescent="0.3">
      <c r="A190" s="30">
        <v>3022</v>
      </c>
      <c r="B190" s="98">
        <v>8863022</v>
      </c>
      <c r="C190" s="70" t="s">
        <v>590</v>
      </c>
      <c r="D190" s="75">
        <v>0</v>
      </c>
      <c r="E190" s="62">
        <v>0</v>
      </c>
      <c r="F190" s="62">
        <v>0</v>
      </c>
      <c r="G190" s="62">
        <v>0</v>
      </c>
      <c r="H190" s="62">
        <v>0</v>
      </c>
      <c r="I190" s="62">
        <v>0</v>
      </c>
      <c r="J190" s="62">
        <v>0</v>
      </c>
      <c r="K190" s="62">
        <v>0</v>
      </c>
      <c r="L190" s="76">
        <v>0</v>
      </c>
      <c r="M190" s="97">
        <v>13</v>
      </c>
      <c r="N190" s="110">
        <v>0</v>
      </c>
      <c r="O190" s="65">
        <v>13</v>
      </c>
      <c r="P190" s="66">
        <v>17160</v>
      </c>
      <c r="Q190" s="66">
        <v>4290</v>
      </c>
      <c r="R190" s="66">
        <v>4225</v>
      </c>
      <c r="S190" s="66">
        <v>65</v>
      </c>
      <c r="T190" s="66">
        <v>1430</v>
      </c>
      <c r="U190" s="66">
        <v>1495</v>
      </c>
      <c r="V190" s="66">
        <v>11440</v>
      </c>
      <c r="W190" s="83">
        <v>17160</v>
      </c>
      <c r="X190" s="89">
        <v>2</v>
      </c>
      <c r="Y190" s="68">
        <v>3800</v>
      </c>
      <c r="Z190" s="68">
        <v>950</v>
      </c>
      <c r="AA190" s="68">
        <v>0</v>
      </c>
      <c r="AB190" s="68">
        <v>950</v>
      </c>
      <c r="AC190" s="68">
        <v>316.66666666666669</v>
      </c>
      <c r="AD190" s="68">
        <v>1266.6666666666667</v>
      </c>
      <c r="AE190" s="68">
        <v>2533.333333333333</v>
      </c>
      <c r="AF190" s="90">
        <v>3800</v>
      </c>
    </row>
    <row r="191" spans="1:32" ht="30" x14ac:dyDescent="0.3">
      <c r="A191" s="30">
        <v>3023</v>
      </c>
      <c r="B191" s="98">
        <v>8863023</v>
      </c>
      <c r="C191" s="70" t="s">
        <v>591</v>
      </c>
      <c r="D191" s="75">
        <v>0</v>
      </c>
      <c r="E191" s="62">
        <v>0</v>
      </c>
      <c r="F191" s="62">
        <v>0</v>
      </c>
      <c r="G191" s="62">
        <v>0</v>
      </c>
      <c r="H191" s="62">
        <v>0</v>
      </c>
      <c r="I191" s="62">
        <v>0</v>
      </c>
      <c r="J191" s="62">
        <v>0</v>
      </c>
      <c r="K191" s="62">
        <v>0</v>
      </c>
      <c r="L191" s="76">
        <v>0</v>
      </c>
      <c r="M191" s="97">
        <v>8</v>
      </c>
      <c r="N191" s="110">
        <v>0</v>
      </c>
      <c r="O191" s="65">
        <v>8</v>
      </c>
      <c r="P191" s="66">
        <v>10560</v>
      </c>
      <c r="Q191" s="66">
        <v>2640</v>
      </c>
      <c r="R191" s="66">
        <v>1950</v>
      </c>
      <c r="S191" s="66">
        <v>690</v>
      </c>
      <c r="T191" s="66">
        <v>880</v>
      </c>
      <c r="U191" s="66">
        <v>1570</v>
      </c>
      <c r="V191" s="66">
        <v>7040</v>
      </c>
      <c r="W191" s="83">
        <v>10560</v>
      </c>
      <c r="X191" s="89">
        <v>6</v>
      </c>
      <c r="Y191" s="68">
        <v>11400</v>
      </c>
      <c r="Z191" s="68">
        <v>2850</v>
      </c>
      <c r="AA191" s="68">
        <v>0</v>
      </c>
      <c r="AB191" s="68">
        <v>2850</v>
      </c>
      <c r="AC191" s="68">
        <v>950</v>
      </c>
      <c r="AD191" s="68">
        <v>3800</v>
      </c>
      <c r="AE191" s="68">
        <v>7600</v>
      </c>
      <c r="AF191" s="90">
        <v>11400</v>
      </c>
    </row>
    <row r="192" spans="1:32" ht="15" x14ac:dyDescent="0.3">
      <c r="A192" s="30">
        <v>3027</v>
      </c>
      <c r="B192" s="98">
        <v>8863027</v>
      </c>
      <c r="C192" s="70" t="s">
        <v>592</v>
      </c>
      <c r="D192" s="75">
        <v>1</v>
      </c>
      <c r="E192" s="62">
        <v>300</v>
      </c>
      <c r="F192" s="62">
        <v>75</v>
      </c>
      <c r="G192" s="62">
        <v>75</v>
      </c>
      <c r="H192" s="62">
        <v>0</v>
      </c>
      <c r="I192" s="62">
        <v>25</v>
      </c>
      <c r="J192" s="62">
        <v>25</v>
      </c>
      <c r="K192" s="62">
        <v>200</v>
      </c>
      <c r="L192" s="76">
        <v>300</v>
      </c>
      <c r="M192" s="97">
        <v>61</v>
      </c>
      <c r="N192" s="110">
        <v>0</v>
      </c>
      <c r="O192" s="65">
        <v>61</v>
      </c>
      <c r="P192" s="66">
        <v>80520</v>
      </c>
      <c r="Q192" s="66">
        <v>20130</v>
      </c>
      <c r="R192" s="66">
        <v>19500</v>
      </c>
      <c r="S192" s="66">
        <v>630</v>
      </c>
      <c r="T192" s="66">
        <v>6710</v>
      </c>
      <c r="U192" s="66">
        <v>7340</v>
      </c>
      <c r="V192" s="66">
        <v>53680</v>
      </c>
      <c r="W192" s="83">
        <v>80520</v>
      </c>
      <c r="X192" s="89">
        <v>0</v>
      </c>
      <c r="Y192" s="68">
        <v>0</v>
      </c>
      <c r="Z192" s="68">
        <v>0</v>
      </c>
      <c r="AA192" s="68">
        <v>0</v>
      </c>
      <c r="AB192" s="68">
        <v>0</v>
      </c>
      <c r="AC192" s="68">
        <v>0</v>
      </c>
      <c r="AD192" s="68">
        <v>0</v>
      </c>
      <c r="AE192" s="68">
        <v>0</v>
      </c>
      <c r="AF192" s="90">
        <v>0</v>
      </c>
    </row>
    <row r="193" spans="1:32" ht="30" x14ac:dyDescent="0.3">
      <c r="A193" s="30">
        <v>3029</v>
      </c>
      <c r="B193" s="98">
        <v>8863029</v>
      </c>
      <c r="C193" s="70" t="s">
        <v>593</v>
      </c>
      <c r="D193" s="75">
        <v>0</v>
      </c>
      <c r="E193" s="62">
        <v>0</v>
      </c>
      <c r="F193" s="62">
        <v>0</v>
      </c>
      <c r="G193" s="62">
        <v>0</v>
      </c>
      <c r="H193" s="62">
        <v>0</v>
      </c>
      <c r="I193" s="62">
        <v>0</v>
      </c>
      <c r="J193" s="62">
        <v>0</v>
      </c>
      <c r="K193" s="62">
        <v>0</v>
      </c>
      <c r="L193" s="76">
        <v>0</v>
      </c>
      <c r="M193" s="97">
        <v>22</v>
      </c>
      <c r="N193" s="110">
        <v>0</v>
      </c>
      <c r="O193" s="65">
        <v>22</v>
      </c>
      <c r="P193" s="66">
        <v>29040</v>
      </c>
      <c r="Q193" s="66">
        <v>7260</v>
      </c>
      <c r="R193" s="66">
        <v>5525</v>
      </c>
      <c r="S193" s="66">
        <v>1735</v>
      </c>
      <c r="T193" s="66">
        <v>2420</v>
      </c>
      <c r="U193" s="66">
        <v>4155</v>
      </c>
      <c r="V193" s="66">
        <v>19360</v>
      </c>
      <c r="W193" s="83">
        <v>29040</v>
      </c>
      <c r="X193" s="89">
        <v>1</v>
      </c>
      <c r="Y193" s="68">
        <v>1900</v>
      </c>
      <c r="Z193" s="68">
        <v>475</v>
      </c>
      <c r="AA193" s="68">
        <v>0</v>
      </c>
      <c r="AB193" s="68">
        <v>475</v>
      </c>
      <c r="AC193" s="68">
        <v>158.33333333333334</v>
      </c>
      <c r="AD193" s="68">
        <v>633.33333333333337</v>
      </c>
      <c r="AE193" s="68">
        <v>1266.6666666666665</v>
      </c>
      <c r="AF193" s="90">
        <v>1900</v>
      </c>
    </row>
    <row r="194" spans="1:32" ht="15" x14ac:dyDescent="0.3">
      <c r="A194" s="30">
        <v>3032</v>
      </c>
      <c r="B194" s="98">
        <v>8863032</v>
      </c>
      <c r="C194" s="70" t="s">
        <v>594</v>
      </c>
      <c r="D194" s="75">
        <v>0</v>
      </c>
      <c r="E194" s="62">
        <v>0</v>
      </c>
      <c r="F194" s="62">
        <v>0</v>
      </c>
      <c r="G194" s="62">
        <v>0</v>
      </c>
      <c r="H194" s="62">
        <v>0</v>
      </c>
      <c r="I194" s="62">
        <v>0</v>
      </c>
      <c r="J194" s="62">
        <v>0</v>
      </c>
      <c r="K194" s="62">
        <v>0</v>
      </c>
      <c r="L194" s="76">
        <v>0</v>
      </c>
      <c r="M194" s="97">
        <v>46</v>
      </c>
      <c r="N194" s="110">
        <v>0</v>
      </c>
      <c r="O194" s="65">
        <v>46</v>
      </c>
      <c r="P194" s="66">
        <v>60720</v>
      </c>
      <c r="Q194" s="66">
        <v>15180</v>
      </c>
      <c r="R194" s="66">
        <v>16900</v>
      </c>
      <c r="S194" s="66">
        <v>-1720</v>
      </c>
      <c r="T194" s="66">
        <v>5060</v>
      </c>
      <c r="U194" s="66">
        <v>3340</v>
      </c>
      <c r="V194" s="66">
        <v>40480</v>
      </c>
      <c r="W194" s="83">
        <v>60720</v>
      </c>
      <c r="X194" s="89">
        <v>0</v>
      </c>
      <c r="Y194" s="68">
        <v>0</v>
      </c>
      <c r="Z194" s="68">
        <v>0</v>
      </c>
      <c r="AA194" s="68">
        <v>0</v>
      </c>
      <c r="AB194" s="68">
        <v>0</v>
      </c>
      <c r="AC194" s="68">
        <v>0</v>
      </c>
      <c r="AD194" s="68">
        <v>0</v>
      </c>
      <c r="AE194" s="68">
        <v>0</v>
      </c>
      <c r="AF194" s="90">
        <v>0</v>
      </c>
    </row>
    <row r="195" spans="1:32" ht="15" x14ac:dyDescent="0.3">
      <c r="A195" s="30">
        <v>3033</v>
      </c>
      <c r="B195" s="98">
        <v>8863033</v>
      </c>
      <c r="C195" s="70" t="s">
        <v>595</v>
      </c>
      <c r="D195" s="75">
        <v>0</v>
      </c>
      <c r="E195" s="62">
        <v>0</v>
      </c>
      <c r="F195" s="62">
        <v>0</v>
      </c>
      <c r="G195" s="62">
        <v>0</v>
      </c>
      <c r="H195" s="62">
        <v>0</v>
      </c>
      <c r="I195" s="62">
        <v>0</v>
      </c>
      <c r="J195" s="62">
        <v>0</v>
      </c>
      <c r="K195" s="62">
        <v>0</v>
      </c>
      <c r="L195" s="76">
        <v>0</v>
      </c>
      <c r="M195" s="97">
        <v>17</v>
      </c>
      <c r="N195" s="110">
        <v>0</v>
      </c>
      <c r="O195" s="65">
        <v>17</v>
      </c>
      <c r="P195" s="66">
        <v>22440</v>
      </c>
      <c r="Q195" s="66">
        <v>5610</v>
      </c>
      <c r="R195" s="66">
        <v>6825</v>
      </c>
      <c r="S195" s="66">
        <v>-1215</v>
      </c>
      <c r="T195" s="66">
        <v>1870</v>
      </c>
      <c r="U195" s="66">
        <v>655</v>
      </c>
      <c r="V195" s="66">
        <v>14960</v>
      </c>
      <c r="W195" s="83">
        <v>22440</v>
      </c>
      <c r="X195" s="89">
        <v>1</v>
      </c>
      <c r="Y195" s="68">
        <v>1900</v>
      </c>
      <c r="Z195" s="68">
        <v>475</v>
      </c>
      <c r="AA195" s="68">
        <v>0</v>
      </c>
      <c r="AB195" s="68">
        <v>475</v>
      </c>
      <c r="AC195" s="68">
        <v>158.33333333333334</v>
      </c>
      <c r="AD195" s="68">
        <v>633.33333333333337</v>
      </c>
      <c r="AE195" s="68">
        <v>1266.6666666666665</v>
      </c>
      <c r="AF195" s="90">
        <v>1900</v>
      </c>
    </row>
    <row r="196" spans="1:32" ht="30" x14ac:dyDescent="0.3">
      <c r="A196" s="30">
        <v>3034</v>
      </c>
      <c r="B196" s="98">
        <v>8863034</v>
      </c>
      <c r="C196" s="70" t="s">
        <v>596</v>
      </c>
      <c r="D196" s="75">
        <v>0</v>
      </c>
      <c r="E196" s="62">
        <v>0</v>
      </c>
      <c r="F196" s="62">
        <v>0</v>
      </c>
      <c r="G196" s="62">
        <v>0</v>
      </c>
      <c r="H196" s="62">
        <v>0</v>
      </c>
      <c r="I196" s="62">
        <v>0</v>
      </c>
      <c r="J196" s="62">
        <v>0</v>
      </c>
      <c r="K196" s="62">
        <v>0</v>
      </c>
      <c r="L196" s="76">
        <v>0</v>
      </c>
      <c r="M196" s="97">
        <v>10</v>
      </c>
      <c r="N196" s="110">
        <v>0</v>
      </c>
      <c r="O196" s="65">
        <v>10</v>
      </c>
      <c r="P196" s="66">
        <v>13200</v>
      </c>
      <c r="Q196" s="66">
        <v>3300</v>
      </c>
      <c r="R196" s="66">
        <v>4225</v>
      </c>
      <c r="S196" s="66">
        <v>-925</v>
      </c>
      <c r="T196" s="66">
        <v>1100</v>
      </c>
      <c r="U196" s="66">
        <v>175</v>
      </c>
      <c r="V196" s="66">
        <v>8800</v>
      </c>
      <c r="W196" s="83">
        <v>13200</v>
      </c>
      <c r="X196" s="89">
        <v>0</v>
      </c>
      <c r="Y196" s="68">
        <v>0</v>
      </c>
      <c r="Z196" s="68">
        <v>0</v>
      </c>
      <c r="AA196" s="68">
        <v>0</v>
      </c>
      <c r="AB196" s="68">
        <v>0</v>
      </c>
      <c r="AC196" s="68">
        <v>0</v>
      </c>
      <c r="AD196" s="68">
        <v>0</v>
      </c>
      <c r="AE196" s="68">
        <v>0</v>
      </c>
      <c r="AF196" s="90">
        <v>0</v>
      </c>
    </row>
    <row r="197" spans="1:32" ht="30" x14ac:dyDescent="0.3">
      <c r="A197" s="30">
        <v>3035</v>
      </c>
      <c r="B197" s="98">
        <v>8863035</v>
      </c>
      <c r="C197" s="70" t="s">
        <v>597</v>
      </c>
      <c r="D197" s="75">
        <v>1</v>
      </c>
      <c r="E197" s="62">
        <v>300</v>
      </c>
      <c r="F197" s="62">
        <v>75</v>
      </c>
      <c r="G197" s="62">
        <v>0</v>
      </c>
      <c r="H197" s="62">
        <v>75</v>
      </c>
      <c r="I197" s="62">
        <v>25</v>
      </c>
      <c r="J197" s="62">
        <v>100</v>
      </c>
      <c r="K197" s="62">
        <v>200</v>
      </c>
      <c r="L197" s="76">
        <v>300</v>
      </c>
      <c r="M197" s="97">
        <v>68</v>
      </c>
      <c r="N197" s="110">
        <v>0</v>
      </c>
      <c r="O197" s="65">
        <v>68</v>
      </c>
      <c r="P197" s="66">
        <v>89760</v>
      </c>
      <c r="Q197" s="66">
        <v>22440</v>
      </c>
      <c r="R197" s="66">
        <v>20800</v>
      </c>
      <c r="S197" s="66">
        <v>1640</v>
      </c>
      <c r="T197" s="66">
        <v>7480</v>
      </c>
      <c r="U197" s="66">
        <v>9120</v>
      </c>
      <c r="V197" s="66">
        <v>59840</v>
      </c>
      <c r="W197" s="83">
        <v>89760</v>
      </c>
      <c r="X197" s="89">
        <v>1</v>
      </c>
      <c r="Y197" s="68">
        <v>1900</v>
      </c>
      <c r="Z197" s="68">
        <v>475</v>
      </c>
      <c r="AA197" s="68">
        <v>0</v>
      </c>
      <c r="AB197" s="68">
        <v>475</v>
      </c>
      <c r="AC197" s="68">
        <v>158.33333333333334</v>
      </c>
      <c r="AD197" s="68">
        <v>633.33333333333337</v>
      </c>
      <c r="AE197" s="68">
        <v>1266.6666666666665</v>
      </c>
      <c r="AF197" s="90">
        <v>1900</v>
      </c>
    </row>
    <row r="198" spans="1:32" ht="30" x14ac:dyDescent="0.3">
      <c r="A198" s="30">
        <v>3037</v>
      </c>
      <c r="B198" s="98">
        <v>8863037</v>
      </c>
      <c r="C198" s="70" t="s">
        <v>598</v>
      </c>
      <c r="D198" s="75">
        <v>0</v>
      </c>
      <c r="E198" s="62">
        <v>0</v>
      </c>
      <c r="F198" s="62">
        <v>0</v>
      </c>
      <c r="G198" s="62">
        <v>0</v>
      </c>
      <c r="H198" s="62">
        <v>0</v>
      </c>
      <c r="I198" s="62">
        <v>0</v>
      </c>
      <c r="J198" s="62">
        <v>0</v>
      </c>
      <c r="K198" s="62">
        <v>0</v>
      </c>
      <c r="L198" s="76">
        <v>0</v>
      </c>
      <c r="M198" s="97">
        <v>25</v>
      </c>
      <c r="N198" s="110">
        <v>0</v>
      </c>
      <c r="O198" s="65">
        <v>25</v>
      </c>
      <c r="P198" s="66">
        <v>33000</v>
      </c>
      <c r="Q198" s="66">
        <v>8250</v>
      </c>
      <c r="R198" s="66">
        <v>11700</v>
      </c>
      <c r="S198" s="66">
        <v>-3450</v>
      </c>
      <c r="T198" s="66">
        <v>2750</v>
      </c>
      <c r="U198" s="66">
        <v>-700</v>
      </c>
      <c r="V198" s="66">
        <v>22000</v>
      </c>
      <c r="W198" s="83">
        <v>33000</v>
      </c>
      <c r="X198" s="89">
        <v>0</v>
      </c>
      <c r="Y198" s="68">
        <v>0</v>
      </c>
      <c r="Z198" s="68">
        <v>0</v>
      </c>
      <c r="AA198" s="68">
        <v>0</v>
      </c>
      <c r="AB198" s="68">
        <v>0</v>
      </c>
      <c r="AC198" s="68">
        <v>0</v>
      </c>
      <c r="AD198" s="68">
        <v>0</v>
      </c>
      <c r="AE198" s="68">
        <v>0</v>
      </c>
      <c r="AF198" s="90">
        <v>0</v>
      </c>
    </row>
    <row r="199" spans="1:32" ht="30" x14ac:dyDescent="0.3">
      <c r="A199" s="30">
        <v>3042</v>
      </c>
      <c r="B199" s="98">
        <v>8863042</v>
      </c>
      <c r="C199" s="70" t="s">
        <v>599</v>
      </c>
      <c r="D199" s="75">
        <v>0</v>
      </c>
      <c r="E199" s="62">
        <v>0</v>
      </c>
      <c r="F199" s="62">
        <v>0</v>
      </c>
      <c r="G199" s="62">
        <v>0</v>
      </c>
      <c r="H199" s="62">
        <v>0</v>
      </c>
      <c r="I199" s="62">
        <v>0</v>
      </c>
      <c r="J199" s="62">
        <v>0</v>
      </c>
      <c r="K199" s="62">
        <v>0</v>
      </c>
      <c r="L199" s="76">
        <v>0</v>
      </c>
      <c r="M199" s="97">
        <v>6</v>
      </c>
      <c r="N199" s="110">
        <v>0</v>
      </c>
      <c r="O199" s="65">
        <v>6</v>
      </c>
      <c r="P199" s="66">
        <v>7920</v>
      </c>
      <c r="Q199" s="66">
        <v>1980</v>
      </c>
      <c r="R199" s="66">
        <v>1950</v>
      </c>
      <c r="S199" s="66">
        <v>30</v>
      </c>
      <c r="T199" s="66">
        <v>660</v>
      </c>
      <c r="U199" s="66">
        <v>690</v>
      </c>
      <c r="V199" s="66">
        <v>5280</v>
      </c>
      <c r="W199" s="83">
        <v>7920</v>
      </c>
      <c r="X199" s="89">
        <v>0</v>
      </c>
      <c r="Y199" s="68">
        <v>0</v>
      </c>
      <c r="Z199" s="68">
        <v>0</v>
      </c>
      <c r="AA199" s="68">
        <v>0</v>
      </c>
      <c r="AB199" s="68">
        <v>0</v>
      </c>
      <c r="AC199" s="68">
        <v>0</v>
      </c>
      <c r="AD199" s="68">
        <v>0</v>
      </c>
      <c r="AE199" s="68">
        <v>0</v>
      </c>
      <c r="AF199" s="90">
        <v>0</v>
      </c>
    </row>
    <row r="200" spans="1:32" ht="30" x14ac:dyDescent="0.3">
      <c r="A200" s="30">
        <v>3043</v>
      </c>
      <c r="B200" s="98">
        <v>8863043</v>
      </c>
      <c r="C200" s="70" t="s">
        <v>600</v>
      </c>
      <c r="D200" s="75">
        <v>0</v>
      </c>
      <c r="E200" s="62">
        <v>0</v>
      </c>
      <c r="F200" s="62">
        <v>0</v>
      </c>
      <c r="G200" s="62">
        <v>0</v>
      </c>
      <c r="H200" s="62">
        <v>0</v>
      </c>
      <c r="I200" s="62">
        <v>0</v>
      </c>
      <c r="J200" s="62">
        <v>0</v>
      </c>
      <c r="K200" s="62">
        <v>0</v>
      </c>
      <c r="L200" s="76">
        <v>0</v>
      </c>
      <c r="M200" s="97">
        <v>19</v>
      </c>
      <c r="N200" s="110">
        <v>0</v>
      </c>
      <c r="O200" s="65">
        <v>19</v>
      </c>
      <c r="P200" s="66">
        <v>25080</v>
      </c>
      <c r="Q200" s="66">
        <v>6270</v>
      </c>
      <c r="R200" s="66">
        <v>5200</v>
      </c>
      <c r="S200" s="66">
        <v>1070</v>
      </c>
      <c r="T200" s="66">
        <v>2090</v>
      </c>
      <c r="U200" s="66">
        <v>3160</v>
      </c>
      <c r="V200" s="66">
        <v>16720</v>
      </c>
      <c r="W200" s="83">
        <v>25080</v>
      </c>
      <c r="X200" s="89">
        <v>0</v>
      </c>
      <c r="Y200" s="68">
        <v>0</v>
      </c>
      <c r="Z200" s="68">
        <v>0</v>
      </c>
      <c r="AA200" s="68">
        <v>0</v>
      </c>
      <c r="AB200" s="68">
        <v>0</v>
      </c>
      <c r="AC200" s="68">
        <v>0</v>
      </c>
      <c r="AD200" s="68">
        <v>0</v>
      </c>
      <c r="AE200" s="68">
        <v>0</v>
      </c>
      <c r="AF200" s="90">
        <v>0</v>
      </c>
    </row>
    <row r="201" spans="1:32" ht="15" x14ac:dyDescent="0.3">
      <c r="A201" s="30">
        <v>3049</v>
      </c>
      <c r="B201" s="98">
        <v>8863049</v>
      </c>
      <c r="C201" s="70" t="s">
        <v>601</v>
      </c>
      <c r="D201" s="75">
        <v>0</v>
      </c>
      <c r="E201" s="62">
        <v>0</v>
      </c>
      <c r="F201" s="62">
        <v>0</v>
      </c>
      <c r="G201" s="62">
        <v>0</v>
      </c>
      <c r="H201" s="62">
        <v>0</v>
      </c>
      <c r="I201" s="62">
        <v>0</v>
      </c>
      <c r="J201" s="62">
        <v>0</v>
      </c>
      <c r="K201" s="62">
        <v>0</v>
      </c>
      <c r="L201" s="76">
        <v>0</v>
      </c>
      <c r="M201" s="97">
        <v>30</v>
      </c>
      <c r="N201" s="110">
        <v>0</v>
      </c>
      <c r="O201" s="65">
        <v>30</v>
      </c>
      <c r="P201" s="66">
        <v>39600</v>
      </c>
      <c r="Q201" s="66">
        <v>9900</v>
      </c>
      <c r="R201" s="66">
        <v>8775</v>
      </c>
      <c r="S201" s="66">
        <v>1125</v>
      </c>
      <c r="T201" s="66">
        <v>3300</v>
      </c>
      <c r="U201" s="66">
        <v>4425</v>
      </c>
      <c r="V201" s="66">
        <v>26400</v>
      </c>
      <c r="W201" s="83">
        <v>39600</v>
      </c>
      <c r="X201" s="89">
        <v>0</v>
      </c>
      <c r="Y201" s="68">
        <v>0</v>
      </c>
      <c r="Z201" s="68">
        <v>0</v>
      </c>
      <c r="AA201" s="68">
        <v>0</v>
      </c>
      <c r="AB201" s="68">
        <v>0</v>
      </c>
      <c r="AC201" s="68">
        <v>0</v>
      </c>
      <c r="AD201" s="68">
        <v>0</v>
      </c>
      <c r="AE201" s="68">
        <v>0</v>
      </c>
      <c r="AF201" s="90">
        <v>0</v>
      </c>
    </row>
    <row r="202" spans="1:32" ht="15" x14ac:dyDescent="0.3">
      <c r="A202" s="30">
        <v>3050</v>
      </c>
      <c r="B202" s="98">
        <v>8863050</v>
      </c>
      <c r="C202" s="70" t="s">
        <v>602</v>
      </c>
      <c r="D202" s="75">
        <v>5</v>
      </c>
      <c r="E202" s="62">
        <v>1500</v>
      </c>
      <c r="F202" s="62">
        <v>375</v>
      </c>
      <c r="G202" s="62">
        <v>375</v>
      </c>
      <c r="H202" s="62">
        <v>0</v>
      </c>
      <c r="I202" s="62">
        <v>125</v>
      </c>
      <c r="J202" s="62">
        <v>125</v>
      </c>
      <c r="K202" s="62">
        <v>1000</v>
      </c>
      <c r="L202" s="76">
        <v>1500</v>
      </c>
      <c r="M202" s="97">
        <v>59</v>
      </c>
      <c r="N202" s="110">
        <v>0</v>
      </c>
      <c r="O202" s="65">
        <v>59</v>
      </c>
      <c r="P202" s="66">
        <v>77880</v>
      </c>
      <c r="Q202" s="66">
        <v>19470</v>
      </c>
      <c r="R202" s="66">
        <v>21125</v>
      </c>
      <c r="S202" s="66">
        <v>-1655</v>
      </c>
      <c r="T202" s="66">
        <v>6490</v>
      </c>
      <c r="U202" s="66">
        <v>4835</v>
      </c>
      <c r="V202" s="66">
        <v>51920</v>
      </c>
      <c r="W202" s="83">
        <v>77880</v>
      </c>
      <c r="X202" s="89">
        <v>1</v>
      </c>
      <c r="Y202" s="68">
        <v>1900</v>
      </c>
      <c r="Z202" s="68">
        <v>475</v>
      </c>
      <c r="AA202" s="68">
        <v>0</v>
      </c>
      <c r="AB202" s="68">
        <v>475</v>
      </c>
      <c r="AC202" s="68">
        <v>158.33333333333334</v>
      </c>
      <c r="AD202" s="68">
        <v>633.33333333333337</v>
      </c>
      <c r="AE202" s="68">
        <v>1266.6666666666665</v>
      </c>
      <c r="AF202" s="90">
        <v>1900</v>
      </c>
    </row>
    <row r="203" spans="1:32" ht="15" x14ac:dyDescent="0.3">
      <c r="A203" s="30">
        <v>3052</v>
      </c>
      <c r="B203" s="98">
        <v>8863052</v>
      </c>
      <c r="C203" s="70" t="s">
        <v>603</v>
      </c>
      <c r="D203" s="75">
        <v>0</v>
      </c>
      <c r="E203" s="62">
        <v>0</v>
      </c>
      <c r="F203" s="62">
        <v>0</v>
      </c>
      <c r="G203" s="62">
        <v>0</v>
      </c>
      <c r="H203" s="62">
        <v>0</v>
      </c>
      <c r="I203" s="62">
        <v>0</v>
      </c>
      <c r="J203" s="62">
        <v>0</v>
      </c>
      <c r="K203" s="62">
        <v>0</v>
      </c>
      <c r="L203" s="76">
        <v>0</v>
      </c>
      <c r="M203" s="97">
        <v>56</v>
      </c>
      <c r="N203" s="110">
        <v>0</v>
      </c>
      <c r="O203" s="65">
        <v>56</v>
      </c>
      <c r="P203" s="66">
        <v>73920</v>
      </c>
      <c r="Q203" s="66">
        <v>18480</v>
      </c>
      <c r="R203" s="66">
        <v>17875</v>
      </c>
      <c r="S203" s="66">
        <v>605</v>
      </c>
      <c r="T203" s="66">
        <v>6160</v>
      </c>
      <c r="U203" s="66">
        <v>6765</v>
      </c>
      <c r="V203" s="66">
        <v>49280</v>
      </c>
      <c r="W203" s="83">
        <v>73920</v>
      </c>
      <c r="X203" s="89">
        <v>0</v>
      </c>
      <c r="Y203" s="68">
        <v>0</v>
      </c>
      <c r="Z203" s="68">
        <v>0</v>
      </c>
      <c r="AA203" s="68">
        <v>0</v>
      </c>
      <c r="AB203" s="68">
        <v>0</v>
      </c>
      <c r="AC203" s="68">
        <v>0</v>
      </c>
      <c r="AD203" s="68">
        <v>0</v>
      </c>
      <c r="AE203" s="68">
        <v>0</v>
      </c>
      <c r="AF203" s="90">
        <v>0</v>
      </c>
    </row>
    <row r="204" spans="1:32" ht="15" x14ac:dyDescent="0.3">
      <c r="A204" s="30">
        <v>3053</v>
      </c>
      <c r="B204" s="98">
        <v>8863053</v>
      </c>
      <c r="C204" s="70" t="s">
        <v>604</v>
      </c>
      <c r="D204" s="75">
        <v>0</v>
      </c>
      <c r="E204" s="62">
        <v>0</v>
      </c>
      <c r="F204" s="62">
        <v>0</v>
      </c>
      <c r="G204" s="62">
        <v>0</v>
      </c>
      <c r="H204" s="62">
        <v>0</v>
      </c>
      <c r="I204" s="62">
        <v>0</v>
      </c>
      <c r="J204" s="62">
        <v>0</v>
      </c>
      <c r="K204" s="62">
        <v>0</v>
      </c>
      <c r="L204" s="76">
        <v>0</v>
      </c>
      <c r="M204" s="97">
        <v>19</v>
      </c>
      <c r="N204" s="110">
        <v>0</v>
      </c>
      <c r="O204" s="65">
        <v>19</v>
      </c>
      <c r="P204" s="66">
        <v>25080</v>
      </c>
      <c r="Q204" s="66">
        <v>6270</v>
      </c>
      <c r="R204" s="66">
        <v>6825</v>
      </c>
      <c r="S204" s="66">
        <v>-555</v>
      </c>
      <c r="T204" s="66">
        <v>2090</v>
      </c>
      <c r="U204" s="66">
        <v>1535</v>
      </c>
      <c r="V204" s="66">
        <v>16720</v>
      </c>
      <c r="W204" s="83">
        <v>25080</v>
      </c>
      <c r="X204" s="89">
        <v>2</v>
      </c>
      <c r="Y204" s="68">
        <v>3800</v>
      </c>
      <c r="Z204" s="68">
        <v>950</v>
      </c>
      <c r="AA204" s="68">
        <v>0</v>
      </c>
      <c r="AB204" s="68">
        <v>950</v>
      </c>
      <c r="AC204" s="68">
        <v>316.66666666666669</v>
      </c>
      <c r="AD204" s="68">
        <v>1266.6666666666667</v>
      </c>
      <c r="AE204" s="68">
        <v>2533.333333333333</v>
      </c>
      <c r="AF204" s="90">
        <v>3800</v>
      </c>
    </row>
    <row r="205" spans="1:32" ht="30" x14ac:dyDescent="0.3">
      <c r="A205" s="30">
        <v>3054</v>
      </c>
      <c r="B205" s="98">
        <v>8863054</v>
      </c>
      <c r="C205" s="70" t="s">
        <v>605</v>
      </c>
      <c r="D205" s="75">
        <v>0</v>
      </c>
      <c r="E205" s="62">
        <v>0</v>
      </c>
      <c r="F205" s="62">
        <v>0</v>
      </c>
      <c r="G205" s="62">
        <v>0</v>
      </c>
      <c r="H205" s="62">
        <v>0</v>
      </c>
      <c r="I205" s="62">
        <v>0</v>
      </c>
      <c r="J205" s="62">
        <v>0</v>
      </c>
      <c r="K205" s="62">
        <v>0</v>
      </c>
      <c r="L205" s="76">
        <v>0</v>
      </c>
      <c r="M205" s="97">
        <v>9</v>
      </c>
      <c r="N205" s="110">
        <v>0</v>
      </c>
      <c r="O205" s="65">
        <v>9</v>
      </c>
      <c r="P205" s="66">
        <v>11880</v>
      </c>
      <c r="Q205" s="66">
        <v>2970</v>
      </c>
      <c r="R205" s="66">
        <v>1950</v>
      </c>
      <c r="S205" s="66">
        <v>1020</v>
      </c>
      <c r="T205" s="66">
        <v>990</v>
      </c>
      <c r="U205" s="66">
        <v>2010</v>
      </c>
      <c r="V205" s="66">
        <v>7920</v>
      </c>
      <c r="W205" s="83">
        <v>11880</v>
      </c>
      <c r="X205" s="89">
        <v>4</v>
      </c>
      <c r="Y205" s="68">
        <v>7600</v>
      </c>
      <c r="Z205" s="68">
        <v>1900</v>
      </c>
      <c r="AA205" s="68">
        <v>0</v>
      </c>
      <c r="AB205" s="68">
        <v>1900</v>
      </c>
      <c r="AC205" s="68">
        <v>633.33333333333337</v>
      </c>
      <c r="AD205" s="68">
        <v>2533.3333333333335</v>
      </c>
      <c r="AE205" s="68">
        <v>5066.6666666666661</v>
      </c>
      <c r="AF205" s="90">
        <v>7600</v>
      </c>
    </row>
    <row r="206" spans="1:32" ht="30" x14ac:dyDescent="0.3">
      <c r="A206" s="30">
        <v>3055</v>
      </c>
      <c r="B206" s="98">
        <v>8863055</v>
      </c>
      <c r="C206" s="70" t="s">
        <v>606</v>
      </c>
      <c r="D206" s="75">
        <v>3</v>
      </c>
      <c r="E206" s="62">
        <v>900</v>
      </c>
      <c r="F206" s="62">
        <v>225</v>
      </c>
      <c r="G206" s="62">
        <v>300</v>
      </c>
      <c r="H206" s="62">
        <v>-75</v>
      </c>
      <c r="I206" s="62">
        <v>75</v>
      </c>
      <c r="J206" s="62">
        <v>0</v>
      </c>
      <c r="K206" s="62">
        <v>600</v>
      </c>
      <c r="L206" s="76">
        <v>900</v>
      </c>
      <c r="M206" s="97">
        <v>51</v>
      </c>
      <c r="N206" s="110">
        <v>0</v>
      </c>
      <c r="O206" s="65">
        <v>51</v>
      </c>
      <c r="P206" s="66">
        <v>67320</v>
      </c>
      <c r="Q206" s="66">
        <v>16830</v>
      </c>
      <c r="R206" s="66">
        <v>15275</v>
      </c>
      <c r="S206" s="66">
        <v>1555</v>
      </c>
      <c r="T206" s="66">
        <v>5610</v>
      </c>
      <c r="U206" s="66">
        <v>7165</v>
      </c>
      <c r="V206" s="66">
        <v>44880</v>
      </c>
      <c r="W206" s="83">
        <v>67320</v>
      </c>
      <c r="X206" s="89">
        <v>2</v>
      </c>
      <c r="Y206" s="68">
        <v>3800</v>
      </c>
      <c r="Z206" s="68">
        <v>950</v>
      </c>
      <c r="AA206" s="68">
        <v>0</v>
      </c>
      <c r="AB206" s="68">
        <v>950</v>
      </c>
      <c r="AC206" s="68">
        <v>316.66666666666669</v>
      </c>
      <c r="AD206" s="68">
        <v>1266.6666666666667</v>
      </c>
      <c r="AE206" s="68">
        <v>2533.333333333333</v>
      </c>
      <c r="AF206" s="90">
        <v>3800</v>
      </c>
    </row>
    <row r="207" spans="1:32" ht="15" x14ac:dyDescent="0.3">
      <c r="A207" s="30">
        <v>3057</v>
      </c>
      <c r="B207" s="98">
        <v>8863057</v>
      </c>
      <c r="C207" s="70" t="s">
        <v>604</v>
      </c>
      <c r="D207" s="75">
        <v>0</v>
      </c>
      <c r="E207" s="62">
        <v>0</v>
      </c>
      <c r="F207" s="62">
        <v>0</v>
      </c>
      <c r="G207" s="62">
        <v>0</v>
      </c>
      <c r="H207" s="62">
        <v>0</v>
      </c>
      <c r="I207" s="62">
        <v>0</v>
      </c>
      <c r="J207" s="62">
        <v>0</v>
      </c>
      <c r="K207" s="62">
        <v>0</v>
      </c>
      <c r="L207" s="76">
        <v>0</v>
      </c>
      <c r="M207" s="97">
        <v>34</v>
      </c>
      <c r="N207" s="110">
        <v>0</v>
      </c>
      <c r="O207" s="65">
        <v>34</v>
      </c>
      <c r="P207" s="66">
        <v>44880</v>
      </c>
      <c r="Q207" s="66">
        <v>11220</v>
      </c>
      <c r="R207" s="66">
        <v>7150</v>
      </c>
      <c r="S207" s="66">
        <v>4070</v>
      </c>
      <c r="T207" s="66">
        <v>3740</v>
      </c>
      <c r="U207" s="66">
        <v>7810</v>
      </c>
      <c r="V207" s="66">
        <v>29920</v>
      </c>
      <c r="W207" s="83">
        <v>44880</v>
      </c>
      <c r="X207" s="89">
        <v>1</v>
      </c>
      <c r="Y207" s="68">
        <v>1900</v>
      </c>
      <c r="Z207" s="68">
        <v>475</v>
      </c>
      <c r="AA207" s="68">
        <v>0</v>
      </c>
      <c r="AB207" s="68">
        <v>475</v>
      </c>
      <c r="AC207" s="68">
        <v>158.33333333333334</v>
      </c>
      <c r="AD207" s="68">
        <v>633.33333333333337</v>
      </c>
      <c r="AE207" s="68">
        <v>1266.6666666666665</v>
      </c>
      <c r="AF207" s="90">
        <v>1900</v>
      </c>
    </row>
    <row r="208" spans="1:32" ht="30" x14ac:dyDescent="0.3">
      <c r="A208" s="30">
        <v>3059</v>
      </c>
      <c r="B208" s="98">
        <v>8863059</v>
      </c>
      <c r="C208" s="70" t="s">
        <v>607</v>
      </c>
      <c r="D208" s="75">
        <v>1</v>
      </c>
      <c r="E208" s="62">
        <v>300</v>
      </c>
      <c r="F208" s="62">
        <v>75</v>
      </c>
      <c r="G208" s="62">
        <v>75</v>
      </c>
      <c r="H208" s="62">
        <v>0</v>
      </c>
      <c r="I208" s="62">
        <v>25</v>
      </c>
      <c r="J208" s="62">
        <v>25</v>
      </c>
      <c r="K208" s="62">
        <v>200</v>
      </c>
      <c r="L208" s="76">
        <v>300</v>
      </c>
      <c r="M208" s="97">
        <v>12</v>
      </c>
      <c r="N208" s="110">
        <v>0</v>
      </c>
      <c r="O208" s="65">
        <v>12</v>
      </c>
      <c r="P208" s="66">
        <v>15840</v>
      </c>
      <c r="Q208" s="66">
        <v>3960</v>
      </c>
      <c r="R208" s="66">
        <v>5200</v>
      </c>
      <c r="S208" s="66">
        <v>-1240</v>
      </c>
      <c r="T208" s="66">
        <v>1320</v>
      </c>
      <c r="U208" s="66">
        <v>80</v>
      </c>
      <c r="V208" s="66">
        <v>10560</v>
      </c>
      <c r="W208" s="83">
        <v>15840</v>
      </c>
      <c r="X208" s="89">
        <v>1</v>
      </c>
      <c r="Y208" s="68">
        <v>1900</v>
      </c>
      <c r="Z208" s="68">
        <v>475</v>
      </c>
      <c r="AA208" s="68">
        <v>0</v>
      </c>
      <c r="AB208" s="68">
        <v>475</v>
      </c>
      <c r="AC208" s="68">
        <v>158.33333333333334</v>
      </c>
      <c r="AD208" s="68">
        <v>633.33333333333337</v>
      </c>
      <c r="AE208" s="68">
        <v>1266.6666666666665</v>
      </c>
      <c r="AF208" s="90">
        <v>1900</v>
      </c>
    </row>
    <row r="209" spans="1:32" ht="30" x14ac:dyDescent="0.3">
      <c r="A209" s="30">
        <v>3061</v>
      </c>
      <c r="B209" s="98">
        <v>8863061</v>
      </c>
      <c r="C209" s="70" t="s">
        <v>608</v>
      </c>
      <c r="D209" s="75">
        <v>0</v>
      </c>
      <c r="E209" s="62">
        <v>0</v>
      </c>
      <c r="F209" s="62">
        <v>0</v>
      </c>
      <c r="G209" s="62">
        <v>0</v>
      </c>
      <c r="H209" s="62">
        <v>0</v>
      </c>
      <c r="I209" s="62">
        <v>0</v>
      </c>
      <c r="J209" s="62">
        <v>0</v>
      </c>
      <c r="K209" s="62">
        <v>0</v>
      </c>
      <c r="L209" s="76">
        <v>0</v>
      </c>
      <c r="M209" s="97">
        <v>9</v>
      </c>
      <c r="N209" s="110">
        <v>0</v>
      </c>
      <c r="O209" s="65">
        <v>9</v>
      </c>
      <c r="P209" s="66">
        <v>11880</v>
      </c>
      <c r="Q209" s="66">
        <v>2970</v>
      </c>
      <c r="R209" s="66">
        <v>3900</v>
      </c>
      <c r="S209" s="66">
        <v>-930</v>
      </c>
      <c r="T209" s="66">
        <v>990</v>
      </c>
      <c r="U209" s="66">
        <v>60</v>
      </c>
      <c r="V209" s="66">
        <v>7920</v>
      </c>
      <c r="W209" s="83">
        <v>11880</v>
      </c>
      <c r="X209" s="89">
        <v>2</v>
      </c>
      <c r="Y209" s="68">
        <v>3800</v>
      </c>
      <c r="Z209" s="68">
        <v>950</v>
      </c>
      <c r="AA209" s="68">
        <v>0</v>
      </c>
      <c r="AB209" s="68">
        <v>950</v>
      </c>
      <c r="AC209" s="68">
        <v>316.66666666666669</v>
      </c>
      <c r="AD209" s="68">
        <v>1266.6666666666667</v>
      </c>
      <c r="AE209" s="68">
        <v>2533.333333333333</v>
      </c>
      <c r="AF209" s="90">
        <v>3800</v>
      </c>
    </row>
    <row r="210" spans="1:32" ht="15" x14ac:dyDescent="0.3">
      <c r="A210" s="30">
        <v>3062</v>
      </c>
      <c r="B210" s="98">
        <v>8863062</v>
      </c>
      <c r="C210" s="70" t="s">
        <v>609</v>
      </c>
      <c r="D210" s="75">
        <v>0</v>
      </c>
      <c r="E210" s="62">
        <v>0</v>
      </c>
      <c r="F210" s="62">
        <v>0</v>
      </c>
      <c r="G210" s="62">
        <v>75</v>
      </c>
      <c r="H210" s="62">
        <v>-75</v>
      </c>
      <c r="I210" s="62">
        <v>0</v>
      </c>
      <c r="J210" s="62">
        <v>-75</v>
      </c>
      <c r="K210" s="62">
        <v>0</v>
      </c>
      <c r="L210" s="76">
        <v>0</v>
      </c>
      <c r="M210" s="97">
        <v>31</v>
      </c>
      <c r="N210" s="110">
        <v>0</v>
      </c>
      <c r="O210" s="65">
        <v>31</v>
      </c>
      <c r="P210" s="66">
        <v>40920</v>
      </c>
      <c r="Q210" s="66">
        <v>10230</v>
      </c>
      <c r="R210" s="66">
        <v>8450</v>
      </c>
      <c r="S210" s="66">
        <v>1780</v>
      </c>
      <c r="T210" s="66">
        <v>3410</v>
      </c>
      <c r="U210" s="66">
        <v>5190</v>
      </c>
      <c r="V210" s="66">
        <v>27280</v>
      </c>
      <c r="W210" s="83">
        <v>40920</v>
      </c>
      <c r="X210" s="89">
        <v>0</v>
      </c>
      <c r="Y210" s="68">
        <v>0</v>
      </c>
      <c r="Z210" s="68">
        <v>0</v>
      </c>
      <c r="AA210" s="68">
        <v>0</v>
      </c>
      <c r="AB210" s="68">
        <v>0</v>
      </c>
      <c r="AC210" s="68">
        <v>0</v>
      </c>
      <c r="AD210" s="68">
        <v>0</v>
      </c>
      <c r="AE210" s="68">
        <v>0</v>
      </c>
      <c r="AF210" s="90">
        <v>0</v>
      </c>
    </row>
    <row r="211" spans="1:32" ht="15" x14ac:dyDescent="0.3">
      <c r="A211" s="30">
        <v>3067</v>
      </c>
      <c r="B211" s="98">
        <v>8863067</v>
      </c>
      <c r="C211" s="70" t="s">
        <v>610</v>
      </c>
      <c r="D211" s="75">
        <v>0</v>
      </c>
      <c r="E211" s="62">
        <v>0</v>
      </c>
      <c r="F211" s="62">
        <v>0</v>
      </c>
      <c r="G211" s="62">
        <v>0</v>
      </c>
      <c r="H211" s="62">
        <v>0</v>
      </c>
      <c r="I211" s="62">
        <v>0</v>
      </c>
      <c r="J211" s="62">
        <v>0</v>
      </c>
      <c r="K211" s="62">
        <v>0</v>
      </c>
      <c r="L211" s="76">
        <v>0</v>
      </c>
      <c r="M211" s="97">
        <v>23</v>
      </c>
      <c r="N211" s="110">
        <v>0</v>
      </c>
      <c r="O211" s="65">
        <v>23</v>
      </c>
      <c r="P211" s="66">
        <v>30360</v>
      </c>
      <c r="Q211" s="66">
        <v>7590</v>
      </c>
      <c r="R211" s="66">
        <v>4875</v>
      </c>
      <c r="S211" s="66">
        <v>2715</v>
      </c>
      <c r="T211" s="66">
        <v>2530</v>
      </c>
      <c r="U211" s="66">
        <v>5245</v>
      </c>
      <c r="V211" s="66">
        <v>20240</v>
      </c>
      <c r="W211" s="83">
        <v>30360</v>
      </c>
      <c r="X211" s="89">
        <v>1</v>
      </c>
      <c r="Y211" s="68">
        <v>1900</v>
      </c>
      <c r="Z211" s="68">
        <v>475</v>
      </c>
      <c r="AA211" s="68">
        <v>0</v>
      </c>
      <c r="AB211" s="68">
        <v>475</v>
      </c>
      <c r="AC211" s="68">
        <v>158.33333333333334</v>
      </c>
      <c r="AD211" s="68">
        <v>633.33333333333337</v>
      </c>
      <c r="AE211" s="68">
        <v>1266.6666666666665</v>
      </c>
      <c r="AF211" s="90">
        <v>1900</v>
      </c>
    </row>
    <row r="212" spans="1:32" ht="30" x14ac:dyDescent="0.3">
      <c r="A212" s="30">
        <v>3069</v>
      </c>
      <c r="B212" s="98">
        <v>8863069</v>
      </c>
      <c r="C212" s="70" t="s">
        <v>611</v>
      </c>
      <c r="D212" s="75">
        <v>0</v>
      </c>
      <c r="E212" s="62">
        <v>0</v>
      </c>
      <c r="F212" s="62">
        <v>0</v>
      </c>
      <c r="G212" s="62">
        <v>0</v>
      </c>
      <c r="H212" s="62">
        <v>0</v>
      </c>
      <c r="I212" s="62">
        <v>0</v>
      </c>
      <c r="J212" s="62">
        <v>0</v>
      </c>
      <c r="K212" s="62">
        <v>0</v>
      </c>
      <c r="L212" s="76">
        <v>0</v>
      </c>
      <c r="M212" s="97">
        <v>26</v>
      </c>
      <c r="N212" s="110">
        <v>0</v>
      </c>
      <c r="O212" s="65">
        <v>26</v>
      </c>
      <c r="P212" s="66">
        <v>34320</v>
      </c>
      <c r="Q212" s="66">
        <v>8580</v>
      </c>
      <c r="R212" s="66">
        <v>7800</v>
      </c>
      <c r="S212" s="66">
        <v>780</v>
      </c>
      <c r="T212" s="66">
        <v>2860</v>
      </c>
      <c r="U212" s="66">
        <v>3640</v>
      </c>
      <c r="V212" s="66">
        <v>22880</v>
      </c>
      <c r="W212" s="83">
        <v>34320</v>
      </c>
      <c r="X212" s="89">
        <v>0</v>
      </c>
      <c r="Y212" s="68">
        <v>0</v>
      </c>
      <c r="Z212" s="68">
        <v>0</v>
      </c>
      <c r="AA212" s="68">
        <v>0</v>
      </c>
      <c r="AB212" s="68">
        <v>0</v>
      </c>
      <c r="AC212" s="68">
        <v>0</v>
      </c>
      <c r="AD212" s="68">
        <v>0</v>
      </c>
      <c r="AE212" s="68">
        <v>0</v>
      </c>
      <c r="AF212" s="90">
        <v>0</v>
      </c>
    </row>
    <row r="213" spans="1:32" ht="30" x14ac:dyDescent="0.3">
      <c r="A213" s="30">
        <v>3072</v>
      </c>
      <c r="B213" s="98">
        <v>8863072</v>
      </c>
      <c r="C213" s="70" t="s">
        <v>612</v>
      </c>
      <c r="D213" s="75">
        <v>1</v>
      </c>
      <c r="E213" s="62">
        <v>300</v>
      </c>
      <c r="F213" s="62">
        <v>75</v>
      </c>
      <c r="G213" s="62">
        <v>150</v>
      </c>
      <c r="H213" s="62">
        <v>-75</v>
      </c>
      <c r="I213" s="62">
        <v>25</v>
      </c>
      <c r="J213" s="62">
        <v>-50</v>
      </c>
      <c r="K213" s="62">
        <v>200</v>
      </c>
      <c r="L213" s="76">
        <v>300</v>
      </c>
      <c r="M213" s="97">
        <v>47</v>
      </c>
      <c r="N213" s="110">
        <v>0</v>
      </c>
      <c r="O213" s="65">
        <v>47</v>
      </c>
      <c r="P213" s="66">
        <v>62040</v>
      </c>
      <c r="Q213" s="66">
        <v>15510</v>
      </c>
      <c r="R213" s="66">
        <v>14625</v>
      </c>
      <c r="S213" s="66">
        <v>885</v>
      </c>
      <c r="T213" s="66">
        <v>5170</v>
      </c>
      <c r="U213" s="66">
        <v>6055</v>
      </c>
      <c r="V213" s="66">
        <v>41360</v>
      </c>
      <c r="W213" s="83">
        <v>62040</v>
      </c>
      <c r="X213" s="89">
        <v>0</v>
      </c>
      <c r="Y213" s="68">
        <v>0</v>
      </c>
      <c r="Z213" s="68">
        <v>0</v>
      </c>
      <c r="AA213" s="68">
        <v>0</v>
      </c>
      <c r="AB213" s="68">
        <v>0</v>
      </c>
      <c r="AC213" s="68">
        <v>0</v>
      </c>
      <c r="AD213" s="68">
        <v>0</v>
      </c>
      <c r="AE213" s="68">
        <v>0</v>
      </c>
      <c r="AF213" s="90">
        <v>0</v>
      </c>
    </row>
    <row r="214" spans="1:32" ht="30" x14ac:dyDescent="0.3">
      <c r="A214" s="30">
        <v>3073</v>
      </c>
      <c r="B214" s="98">
        <v>8863073</v>
      </c>
      <c r="C214" s="70" t="s">
        <v>613</v>
      </c>
      <c r="D214" s="75">
        <v>0</v>
      </c>
      <c r="E214" s="62">
        <v>0</v>
      </c>
      <c r="F214" s="62">
        <v>0</v>
      </c>
      <c r="G214" s="62">
        <v>0</v>
      </c>
      <c r="H214" s="62">
        <v>0</v>
      </c>
      <c r="I214" s="62">
        <v>0</v>
      </c>
      <c r="J214" s="62">
        <v>0</v>
      </c>
      <c r="K214" s="62">
        <v>0</v>
      </c>
      <c r="L214" s="76">
        <v>0</v>
      </c>
      <c r="M214" s="97">
        <v>18</v>
      </c>
      <c r="N214" s="110">
        <v>0</v>
      </c>
      <c r="O214" s="65">
        <v>18</v>
      </c>
      <c r="P214" s="66">
        <v>23760</v>
      </c>
      <c r="Q214" s="66">
        <v>5940</v>
      </c>
      <c r="R214" s="66">
        <v>6825</v>
      </c>
      <c r="S214" s="66">
        <v>-885</v>
      </c>
      <c r="T214" s="66">
        <v>1980</v>
      </c>
      <c r="U214" s="66">
        <v>1095</v>
      </c>
      <c r="V214" s="66">
        <v>15840</v>
      </c>
      <c r="W214" s="83">
        <v>23760</v>
      </c>
      <c r="X214" s="89">
        <v>2</v>
      </c>
      <c r="Y214" s="68">
        <v>3800</v>
      </c>
      <c r="Z214" s="68">
        <v>950</v>
      </c>
      <c r="AA214" s="68">
        <v>0</v>
      </c>
      <c r="AB214" s="68">
        <v>950</v>
      </c>
      <c r="AC214" s="68">
        <v>316.66666666666669</v>
      </c>
      <c r="AD214" s="68">
        <v>1266.6666666666667</v>
      </c>
      <c r="AE214" s="68">
        <v>2533.333333333333</v>
      </c>
      <c r="AF214" s="90">
        <v>3800</v>
      </c>
    </row>
    <row r="215" spans="1:32" ht="15" x14ac:dyDescent="0.3">
      <c r="A215" s="30">
        <v>3079</v>
      </c>
      <c r="B215" s="98">
        <v>8863079</v>
      </c>
      <c r="C215" s="70" t="s">
        <v>614</v>
      </c>
      <c r="D215" s="75">
        <v>0</v>
      </c>
      <c r="E215" s="62">
        <v>0</v>
      </c>
      <c r="F215" s="62">
        <v>0</v>
      </c>
      <c r="G215" s="62">
        <v>0</v>
      </c>
      <c r="H215" s="62">
        <v>0</v>
      </c>
      <c r="I215" s="62">
        <v>0</v>
      </c>
      <c r="J215" s="62">
        <v>0</v>
      </c>
      <c r="K215" s="62">
        <v>0</v>
      </c>
      <c r="L215" s="76">
        <v>0</v>
      </c>
      <c r="M215" s="97">
        <v>6</v>
      </c>
      <c r="N215" s="110">
        <v>0</v>
      </c>
      <c r="O215" s="65">
        <v>6</v>
      </c>
      <c r="P215" s="66">
        <v>7920</v>
      </c>
      <c r="Q215" s="66">
        <v>1980</v>
      </c>
      <c r="R215" s="66">
        <v>2925</v>
      </c>
      <c r="S215" s="66">
        <v>-945</v>
      </c>
      <c r="T215" s="66">
        <v>660</v>
      </c>
      <c r="U215" s="66">
        <v>-285</v>
      </c>
      <c r="V215" s="66">
        <v>5280</v>
      </c>
      <c r="W215" s="83">
        <v>7920</v>
      </c>
      <c r="X215" s="89">
        <v>0</v>
      </c>
      <c r="Y215" s="68">
        <v>0</v>
      </c>
      <c r="Z215" s="68">
        <v>0</v>
      </c>
      <c r="AA215" s="68">
        <v>0</v>
      </c>
      <c r="AB215" s="68">
        <v>0</v>
      </c>
      <c r="AC215" s="68">
        <v>0</v>
      </c>
      <c r="AD215" s="68">
        <v>0</v>
      </c>
      <c r="AE215" s="68">
        <v>0</v>
      </c>
      <c r="AF215" s="90">
        <v>0</v>
      </c>
    </row>
    <row r="216" spans="1:32" ht="15" x14ac:dyDescent="0.3">
      <c r="A216" s="30">
        <v>3081</v>
      </c>
      <c r="B216" s="98">
        <v>8863081</v>
      </c>
      <c r="C216" s="70" t="s">
        <v>615</v>
      </c>
      <c r="D216" s="75">
        <v>2</v>
      </c>
      <c r="E216" s="62">
        <v>600</v>
      </c>
      <c r="F216" s="62">
        <v>150</v>
      </c>
      <c r="G216" s="62">
        <v>150</v>
      </c>
      <c r="H216" s="62">
        <v>0</v>
      </c>
      <c r="I216" s="62">
        <v>50</v>
      </c>
      <c r="J216" s="62">
        <v>50</v>
      </c>
      <c r="K216" s="62">
        <v>400</v>
      </c>
      <c r="L216" s="76">
        <v>600</v>
      </c>
      <c r="M216" s="97">
        <v>6</v>
      </c>
      <c r="N216" s="110">
        <v>0</v>
      </c>
      <c r="O216" s="65">
        <v>6</v>
      </c>
      <c r="P216" s="66">
        <v>7920</v>
      </c>
      <c r="Q216" s="66">
        <v>1980</v>
      </c>
      <c r="R216" s="66">
        <v>3250</v>
      </c>
      <c r="S216" s="66">
        <v>-1270</v>
      </c>
      <c r="T216" s="66">
        <v>660</v>
      </c>
      <c r="U216" s="66">
        <v>-610</v>
      </c>
      <c r="V216" s="66">
        <v>5280</v>
      </c>
      <c r="W216" s="83">
        <v>7920</v>
      </c>
      <c r="X216" s="89">
        <v>1</v>
      </c>
      <c r="Y216" s="68">
        <v>1900</v>
      </c>
      <c r="Z216" s="68">
        <v>475</v>
      </c>
      <c r="AA216" s="68">
        <v>0</v>
      </c>
      <c r="AB216" s="68">
        <v>475</v>
      </c>
      <c r="AC216" s="68">
        <v>158.33333333333334</v>
      </c>
      <c r="AD216" s="68">
        <v>633.33333333333337</v>
      </c>
      <c r="AE216" s="68">
        <v>1266.6666666666665</v>
      </c>
      <c r="AF216" s="90">
        <v>1900</v>
      </c>
    </row>
    <row r="217" spans="1:32" ht="15" x14ac:dyDescent="0.3">
      <c r="A217" s="30">
        <v>3082</v>
      </c>
      <c r="B217" s="98">
        <v>8863082</v>
      </c>
      <c r="C217" s="70" t="s">
        <v>616</v>
      </c>
      <c r="D217" s="75">
        <v>0</v>
      </c>
      <c r="E217" s="62">
        <v>0</v>
      </c>
      <c r="F217" s="62">
        <v>0</v>
      </c>
      <c r="G217" s="62">
        <v>0</v>
      </c>
      <c r="H217" s="62">
        <v>0</v>
      </c>
      <c r="I217" s="62">
        <v>0</v>
      </c>
      <c r="J217" s="62">
        <v>0</v>
      </c>
      <c r="K217" s="62">
        <v>0</v>
      </c>
      <c r="L217" s="76">
        <v>0</v>
      </c>
      <c r="M217" s="97">
        <v>1</v>
      </c>
      <c r="N217" s="110">
        <v>0</v>
      </c>
      <c r="O217" s="65">
        <v>1</v>
      </c>
      <c r="P217" s="66">
        <v>1320</v>
      </c>
      <c r="Q217" s="66">
        <v>330</v>
      </c>
      <c r="R217" s="66">
        <v>1300</v>
      </c>
      <c r="S217" s="66">
        <v>-970</v>
      </c>
      <c r="T217" s="66">
        <v>110</v>
      </c>
      <c r="U217" s="66">
        <v>-860</v>
      </c>
      <c r="V217" s="66">
        <v>880</v>
      </c>
      <c r="W217" s="83">
        <v>1320</v>
      </c>
      <c r="X217" s="89">
        <v>0</v>
      </c>
      <c r="Y217" s="68">
        <v>0</v>
      </c>
      <c r="Z217" s="68">
        <v>0</v>
      </c>
      <c r="AA217" s="68">
        <v>0</v>
      </c>
      <c r="AB217" s="68">
        <v>0</v>
      </c>
      <c r="AC217" s="68">
        <v>0</v>
      </c>
      <c r="AD217" s="68">
        <v>0</v>
      </c>
      <c r="AE217" s="68">
        <v>0</v>
      </c>
      <c r="AF217" s="90">
        <v>0</v>
      </c>
    </row>
    <row r="218" spans="1:32" ht="15" x14ac:dyDescent="0.3">
      <c r="A218" s="30">
        <v>3083</v>
      </c>
      <c r="B218" s="98">
        <v>8863083</v>
      </c>
      <c r="C218" s="70" t="s">
        <v>617</v>
      </c>
      <c r="D218" s="75">
        <v>0</v>
      </c>
      <c r="E218" s="62">
        <v>0</v>
      </c>
      <c r="F218" s="62">
        <v>0</v>
      </c>
      <c r="G218" s="62">
        <v>0</v>
      </c>
      <c r="H218" s="62">
        <v>0</v>
      </c>
      <c r="I218" s="62">
        <v>0</v>
      </c>
      <c r="J218" s="62">
        <v>0</v>
      </c>
      <c r="K218" s="62">
        <v>0</v>
      </c>
      <c r="L218" s="76">
        <v>0</v>
      </c>
      <c r="M218" s="97">
        <v>19</v>
      </c>
      <c r="N218" s="110">
        <v>0</v>
      </c>
      <c r="O218" s="65">
        <v>19</v>
      </c>
      <c r="P218" s="66">
        <v>25080</v>
      </c>
      <c r="Q218" s="66">
        <v>6270</v>
      </c>
      <c r="R218" s="66">
        <v>4550</v>
      </c>
      <c r="S218" s="66">
        <v>1720</v>
      </c>
      <c r="T218" s="66">
        <v>2090</v>
      </c>
      <c r="U218" s="66">
        <v>3810</v>
      </c>
      <c r="V218" s="66">
        <v>16720</v>
      </c>
      <c r="W218" s="83">
        <v>25080</v>
      </c>
      <c r="X218" s="89">
        <v>0</v>
      </c>
      <c r="Y218" s="68">
        <v>0</v>
      </c>
      <c r="Z218" s="68">
        <v>0</v>
      </c>
      <c r="AA218" s="68">
        <v>0</v>
      </c>
      <c r="AB218" s="68">
        <v>0</v>
      </c>
      <c r="AC218" s="68">
        <v>0</v>
      </c>
      <c r="AD218" s="68">
        <v>0</v>
      </c>
      <c r="AE218" s="68">
        <v>0</v>
      </c>
      <c r="AF218" s="90">
        <v>0</v>
      </c>
    </row>
    <row r="219" spans="1:32" ht="15" x14ac:dyDescent="0.3">
      <c r="A219" s="30">
        <v>3084</v>
      </c>
      <c r="B219" s="98">
        <v>8863084</v>
      </c>
      <c r="C219" s="70" t="s">
        <v>618</v>
      </c>
      <c r="D219" s="75">
        <v>0</v>
      </c>
      <c r="E219" s="62">
        <v>0</v>
      </c>
      <c r="F219" s="62">
        <v>0</v>
      </c>
      <c r="G219" s="62">
        <v>0</v>
      </c>
      <c r="H219" s="62">
        <v>0</v>
      </c>
      <c r="I219" s="62">
        <v>0</v>
      </c>
      <c r="J219" s="62">
        <v>0</v>
      </c>
      <c r="K219" s="62">
        <v>0</v>
      </c>
      <c r="L219" s="76">
        <v>0</v>
      </c>
      <c r="M219" s="97">
        <v>24</v>
      </c>
      <c r="N219" s="110">
        <v>0</v>
      </c>
      <c r="O219" s="65">
        <v>24</v>
      </c>
      <c r="P219" s="66">
        <v>31680</v>
      </c>
      <c r="Q219" s="66">
        <v>7920</v>
      </c>
      <c r="R219" s="66">
        <v>8450</v>
      </c>
      <c r="S219" s="66">
        <v>-530</v>
      </c>
      <c r="T219" s="66">
        <v>2640</v>
      </c>
      <c r="U219" s="66">
        <v>2110</v>
      </c>
      <c r="V219" s="66">
        <v>21120</v>
      </c>
      <c r="W219" s="83">
        <v>31680</v>
      </c>
      <c r="X219" s="89">
        <v>3</v>
      </c>
      <c r="Y219" s="68">
        <v>5700</v>
      </c>
      <c r="Z219" s="68">
        <v>1425</v>
      </c>
      <c r="AA219" s="68">
        <v>0</v>
      </c>
      <c r="AB219" s="68">
        <v>1425</v>
      </c>
      <c r="AC219" s="68">
        <v>475</v>
      </c>
      <c r="AD219" s="68">
        <v>1900</v>
      </c>
      <c r="AE219" s="68">
        <v>3800</v>
      </c>
      <c r="AF219" s="90">
        <v>5700</v>
      </c>
    </row>
    <row r="220" spans="1:32" ht="30" x14ac:dyDescent="0.3">
      <c r="A220" s="30">
        <v>3088</v>
      </c>
      <c r="B220" s="98">
        <v>8863088</v>
      </c>
      <c r="C220" s="70" t="s">
        <v>619</v>
      </c>
      <c r="D220" s="75">
        <v>0</v>
      </c>
      <c r="E220" s="62">
        <v>0</v>
      </c>
      <c r="F220" s="62">
        <v>0</v>
      </c>
      <c r="G220" s="62">
        <v>0</v>
      </c>
      <c r="H220" s="62">
        <v>0</v>
      </c>
      <c r="I220" s="62">
        <v>0</v>
      </c>
      <c r="J220" s="62">
        <v>0</v>
      </c>
      <c r="K220" s="62">
        <v>0</v>
      </c>
      <c r="L220" s="76">
        <v>0</v>
      </c>
      <c r="M220" s="97">
        <v>25</v>
      </c>
      <c r="N220" s="110">
        <v>0</v>
      </c>
      <c r="O220" s="65">
        <v>25</v>
      </c>
      <c r="P220" s="66">
        <v>33000</v>
      </c>
      <c r="Q220" s="66">
        <v>8250</v>
      </c>
      <c r="R220" s="66">
        <v>9100</v>
      </c>
      <c r="S220" s="66">
        <v>-850</v>
      </c>
      <c r="T220" s="66">
        <v>2750</v>
      </c>
      <c r="U220" s="66">
        <v>1900</v>
      </c>
      <c r="V220" s="66">
        <v>22000</v>
      </c>
      <c r="W220" s="83">
        <v>33000</v>
      </c>
      <c r="X220" s="89">
        <v>2</v>
      </c>
      <c r="Y220" s="68">
        <v>3800</v>
      </c>
      <c r="Z220" s="68">
        <v>950</v>
      </c>
      <c r="AA220" s="68">
        <v>0</v>
      </c>
      <c r="AB220" s="68">
        <v>950</v>
      </c>
      <c r="AC220" s="68">
        <v>316.66666666666669</v>
      </c>
      <c r="AD220" s="68">
        <v>1266.6666666666667</v>
      </c>
      <c r="AE220" s="68">
        <v>2533.333333333333</v>
      </c>
      <c r="AF220" s="90">
        <v>3800</v>
      </c>
    </row>
    <row r="221" spans="1:32" ht="30" x14ac:dyDescent="0.3">
      <c r="A221" s="30">
        <v>3089</v>
      </c>
      <c r="B221" s="98">
        <v>8863089</v>
      </c>
      <c r="C221" s="70" t="s">
        <v>620</v>
      </c>
      <c r="D221" s="75">
        <v>0</v>
      </c>
      <c r="E221" s="62">
        <v>0</v>
      </c>
      <c r="F221" s="62">
        <v>0</v>
      </c>
      <c r="G221" s="62">
        <v>0</v>
      </c>
      <c r="H221" s="62">
        <v>0</v>
      </c>
      <c r="I221" s="62">
        <v>0</v>
      </c>
      <c r="J221" s="62">
        <v>0</v>
      </c>
      <c r="K221" s="62">
        <v>0</v>
      </c>
      <c r="L221" s="76">
        <v>0</v>
      </c>
      <c r="M221" s="97">
        <v>111</v>
      </c>
      <c r="N221" s="110">
        <v>0</v>
      </c>
      <c r="O221" s="65">
        <v>111</v>
      </c>
      <c r="P221" s="66">
        <v>146520</v>
      </c>
      <c r="Q221" s="66">
        <v>36630</v>
      </c>
      <c r="R221" s="66">
        <v>15275</v>
      </c>
      <c r="S221" s="66">
        <v>21355</v>
      </c>
      <c r="T221" s="66">
        <v>12210</v>
      </c>
      <c r="U221" s="66">
        <v>33565</v>
      </c>
      <c r="V221" s="66">
        <v>97680</v>
      </c>
      <c r="W221" s="83">
        <v>146520</v>
      </c>
      <c r="X221" s="89">
        <v>0</v>
      </c>
      <c r="Y221" s="68">
        <v>0</v>
      </c>
      <c r="Z221" s="68">
        <v>0</v>
      </c>
      <c r="AA221" s="68">
        <v>0</v>
      </c>
      <c r="AB221" s="68">
        <v>0</v>
      </c>
      <c r="AC221" s="68">
        <v>0</v>
      </c>
      <c r="AD221" s="68">
        <v>0</v>
      </c>
      <c r="AE221" s="68">
        <v>0</v>
      </c>
      <c r="AF221" s="90">
        <v>0</v>
      </c>
    </row>
    <row r="222" spans="1:32" ht="30" x14ac:dyDescent="0.3">
      <c r="A222" s="30">
        <v>3090</v>
      </c>
      <c r="B222" s="98">
        <v>8863090</v>
      </c>
      <c r="C222" s="70" t="s">
        <v>621</v>
      </c>
      <c r="D222" s="75">
        <v>0</v>
      </c>
      <c r="E222" s="62">
        <v>0</v>
      </c>
      <c r="F222" s="62">
        <v>0</v>
      </c>
      <c r="G222" s="62">
        <v>0</v>
      </c>
      <c r="H222" s="62">
        <v>0</v>
      </c>
      <c r="I222" s="62">
        <v>0</v>
      </c>
      <c r="J222" s="62">
        <v>0</v>
      </c>
      <c r="K222" s="62">
        <v>0</v>
      </c>
      <c r="L222" s="76">
        <v>0</v>
      </c>
      <c r="M222" s="97">
        <v>7</v>
      </c>
      <c r="N222" s="110">
        <v>0</v>
      </c>
      <c r="O222" s="65">
        <v>7</v>
      </c>
      <c r="P222" s="66">
        <v>9240</v>
      </c>
      <c r="Q222" s="66">
        <v>2310</v>
      </c>
      <c r="R222" s="66">
        <v>2275</v>
      </c>
      <c r="S222" s="66">
        <v>35</v>
      </c>
      <c r="T222" s="66">
        <v>770</v>
      </c>
      <c r="U222" s="66">
        <v>805</v>
      </c>
      <c r="V222" s="66">
        <v>6160</v>
      </c>
      <c r="W222" s="83">
        <v>9240</v>
      </c>
      <c r="X222" s="89">
        <v>0</v>
      </c>
      <c r="Y222" s="68">
        <v>0</v>
      </c>
      <c r="Z222" s="68">
        <v>0</v>
      </c>
      <c r="AA222" s="68">
        <v>0</v>
      </c>
      <c r="AB222" s="68">
        <v>0</v>
      </c>
      <c r="AC222" s="68">
        <v>0</v>
      </c>
      <c r="AD222" s="68">
        <v>0</v>
      </c>
      <c r="AE222" s="68">
        <v>0</v>
      </c>
      <c r="AF222" s="90">
        <v>0</v>
      </c>
    </row>
    <row r="223" spans="1:32" ht="30" x14ac:dyDescent="0.3">
      <c r="A223" s="30">
        <v>3091</v>
      </c>
      <c r="B223" s="98">
        <v>8863091</v>
      </c>
      <c r="C223" s="70" t="s">
        <v>622</v>
      </c>
      <c r="D223" s="75">
        <v>0</v>
      </c>
      <c r="E223" s="62">
        <v>0</v>
      </c>
      <c r="F223" s="62">
        <v>0</v>
      </c>
      <c r="G223" s="62">
        <v>0</v>
      </c>
      <c r="H223" s="62">
        <v>0</v>
      </c>
      <c r="I223" s="62">
        <v>0</v>
      </c>
      <c r="J223" s="62">
        <v>0</v>
      </c>
      <c r="K223" s="62">
        <v>0</v>
      </c>
      <c r="L223" s="76">
        <v>0</v>
      </c>
      <c r="M223" s="97">
        <v>5</v>
      </c>
      <c r="N223" s="110">
        <v>0</v>
      </c>
      <c r="O223" s="65">
        <v>5</v>
      </c>
      <c r="P223" s="66">
        <v>6600</v>
      </c>
      <c r="Q223" s="66">
        <v>1650</v>
      </c>
      <c r="R223" s="66">
        <v>975</v>
      </c>
      <c r="S223" s="66">
        <v>675</v>
      </c>
      <c r="T223" s="66">
        <v>550</v>
      </c>
      <c r="U223" s="66">
        <v>1225</v>
      </c>
      <c r="V223" s="66">
        <v>4400</v>
      </c>
      <c r="W223" s="83">
        <v>6600</v>
      </c>
      <c r="X223" s="89">
        <v>0</v>
      </c>
      <c r="Y223" s="68">
        <v>0</v>
      </c>
      <c r="Z223" s="68">
        <v>0</v>
      </c>
      <c r="AA223" s="68">
        <v>0</v>
      </c>
      <c r="AB223" s="68">
        <v>0</v>
      </c>
      <c r="AC223" s="68">
        <v>0</v>
      </c>
      <c r="AD223" s="68">
        <v>0</v>
      </c>
      <c r="AE223" s="68">
        <v>0</v>
      </c>
      <c r="AF223" s="90">
        <v>0</v>
      </c>
    </row>
    <row r="224" spans="1:32" ht="30" x14ac:dyDescent="0.3">
      <c r="A224" s="30">
        <v>3092</v>
      </c>
      <c r="B224" s="98">
        <v>8863092</v>
      </c>
      <c r="C224" s="70" t="s">
        <v>623</v>
      </c>
      <c r="D224" s="75">
        <v>0</v>
      </c>
      <c r="E224" s="62">
        <v>0</v>
      </c>
      <c r="F224" s="62">
        <v>0</v>
      </c>
      <c r="G224" s="62">
        <v>0</v>
      </c>
      <c r="H224" s="62">
        <v>0</v>
      </c>
      <c r="I224" s="62">
        <v>0</v>
      </c>
      <c r="J224" s="62">
        <v>0</v>
      </c>
      <c r="K224" s="62">
        <v>0</v>
      </c>
      <c r="L224" s="76">
        <v>0</v>
      </c>
      <c r="M224" s="97">
        <v>9</v>
      </c>
      <c r="N224" s="110">
        <v>0</v>
      </c>
      <c r="O224" s="65">
        <v>9</v>
      </c>
      <c r="P224" s="66">
        <v>11880</v>
      </c>
      <c r="Q224" s="66">
        <v>2970</v>
      </c>
      <c r="R224" s="66">
        <v>3250</v>
      </c>
      <c r="S224" s="66">
        <v>-280</v>
      </c>
      <c r="T224" s="66">
        <v>990</v>
      </c>
      <c r="U224" s="66">
        <v>710</v>
      </c>
      <c r="V224" s="66">
        <v>7920</v>
      </c>
      <c r="W224" s="83">
        <v>11880</v>
      </c>
      <c r="X224" s="89">
        <v>2</v>
      </c>
      <c r="Y224" s="68">
        <v>3800</v>
      </c>
      <c r="Z224" s="68">
        <v>950</v>
      </c>
      <c r="AA224" s="68">
        <v>0</v>
      </c>
      <c r="AB224" s="68">
        <v>950</v>
      </c>
      <c r="AC224" s="68">
        <v>316.66666666666669</v>
      </c>
      <c r="AD224" s="68">
        <v>1266.6666666666667</v>
      </c>
      <c r="AE224" s="68">
        <v>2533.333333333333</v>
      </c>
      <c r="AF224" s="90">
        <v>3800</v>
      </c>
    </row>
    <row r="225" spans="1:32" ht="15" x14ac:dyDescent="0.3">
      <c r="A225" s="30">
        <v>3106</v>
      </c>
      <c r="B225" s="98">
        <v>8863106</v>
      </c>
      <c r="C225" s="70" t="s">
        <v>624</v>
      </c>
      <c r="D225" s="75">
        <v>0</v>
      </c>
      <c r="E225" s="62">
        <v>0</v>
      </c>
      <c r="F225" s="62">
        <v>0</v>
      </c>
      <c r="G225" s="62">
        <v>0</v>
      </c>
      <c r="H225" s="62">
        <v>0</v>
      </c>
      <c r="I225" s="62">
        <v>0</v>
      </c>
      <c r="J225" s="62">
        <v>0</v>
      </c>
      <c r="K225" s="62">
        <v>0</v>
      </c>
      <c r="L225" s="76">
        <v>0</v>
      </c>
      <c r="M225" s="97">
        <v>164</v>
      </c>
      <c r="N225" s="110">
        <v>0</v>
      </c>
      <c r="O225" s="65">
        <v>164</v>
      </c>
      <c r="P225" s="66">
        <v>216480</v>
      </c>
      <c r="Q225" s="66">
        <v>54120</v>
      </c>
      <c r="R225" s="66">
        <v>48100</v>
      </c>
      <c r="S225" s="66">
        <v>6020</v>
      </c>
      <c r="T225" s="66">
        <v>18040</v>
      </c>
      <c r="U225" s="66">
        <v>24060</v>
      </c>
      <c r="V225" s="66">
        <v>144320</v>
      </c>
      <c r="W225" s="83">
        <v>216480</v>
      </c>
      <c r="X225" s="89">
        <v>1</v>
      </c>
      <c r="Y225" s="68">
        <v>1900</v>
      </c>
      <c r="Z225" s="68">
        <v>475</v>
      </c>
      <c r="AA225" s="68">
        <v>0</v>
      </c>
      <c r="AB225" s="68">
        <v>475</v>
      </c>
      <c r="AC225" s="68">
        <v>158.33333333333334</v>
      </c>
      <c r="AD225" s="68">
        <v>633.33333333333337</v>
      </c>
      <c r="AE225" s="68">
        <v>1266.6666666666665</v>
      </c>
      <c r="AF225" s="90">
        <v>1900</v>
      </c>
    </row>
    <row r="226" spans="1:32" ht="15" x14ac:dyDescent="0.3">
      <c r="A226" s="30">
        <v>3108</v>
      </c>
      <c r="B226" s="98">
        <v>8863108</v>
      </c>
      <c r="C226" s="70" t="s">
        <v>625</v>
      </c>
      <c r="D226" s="75">
        <v>0</v>
      </c>
      <c r="E226" s="62">
        <v>0</v>
      </c>
      <c r="F226" s="62">
        <v>0</v>
      </c>
      <c r="G226" s="62">
        <v>75</v>
      </c>
      <c r="H226" s="62">
        <v>-75</v>
      </c>
      <c r="I226" s="62">
        <v>0</v>
      </c>
      <c r="J226" s="62">
        <v>-75</v>
      </c>
      <c r="K226" s="62">
        <v>0</v>
      </c>
      <c r="L226" s="76">
        <v>0</v>
      </c>
      <c r="M226" s="97">
        <v>77</v>
      </c>
      <c r="N226" s="110">
        <v>0</v>
      </c>
      <c r="O226" s="65">
        <v>77</v>
      </c>
      <c r="P226" s="66">
        <v>101640</v>
      </c>
      <c r="Q226" s="66">
        <v>25410</v>
      </c>
      <c r="R226" s="66">
        <v>25350</v>
      </c>
      <c r="S226" s="66">
        <v>60</v>
      </c>
      <c r="T226" s="66">
        <v>8470</v>
      </c>
      <c r="U226" s="66">
        <v>8530</v>
      </c>
      <c r="V226" s="66">
        <v>67760</v>
      </c>
      <c r="W226" s="83">
        <v>101640</v>
      </c>
      <c r="X226" s="89">
        <v>0</v>
      </c>
      <c r="Y226" s="68">
        <v>0</v>
      </c>
      <c r="Z226" s="68">
        <v>0</v>
      </c>
      <c r="AA226" s="68">
        <v>0</v>
      </c>
      <c r="AB226" s="68">
        <v>0</v>
      </c>
      <c r="AC226" s="68">
        <v>0</v>
      </c>
      <c r="AD226" s="68">
        <v>0</v>
      </c>
      <c r="AE226" s="68">
        <v>0</v>
      </c>
      <c r="AF226" s="90">
        <v>0</v>
      </c>
    </row>
    <row r="227" spans="1:32" ht="15" x14ac:dyDescent="0.3">
      <c r="A227" s="30">
        <v>3109</v>
      </c>
      <c r="B227" s="98">
        <v>8863109</v>
      </c>
      <c r="C227" s="70" t="s">
        <v>626</v>
      </c>
      <c r="D227" s="75">
        <v>0</v>
      </c>
      <c r="E227" s="62">
        <v>0</v>
      </c>
      <c r="F227" s="62">
        <v>0</v>
      </c>
      <c r="G227" s="62">
        <v>0</v>
      </c>
      <c r="H227" s="62">
        <v>0</v>
      </c>
      <c r="I227" s="62">
        <v>0</v>
      </c>
      <c r="J227" s="62">
        <v>0</v>
      </c>
      <c r="K227" s="62">
        <v>0</v>
      </c>
      <c r="L227" s="76">
        <v>0</v>
      </c>
      <c r="M227" s="97">
        <v>11</v>
      </c>
      <c r="N227" s="110">
        <v>0</v>
      </c>
      <c r="O227" s="65">
        <v>11</v>
      </c>
      <c r="P227" s="66">
        <v>14520</v>
      </c>
      <c r="Q227" s="66">
        <v>3630</v>
      </c>
      <c r="R227" s="66">
        <v>5525</v>
      </c>
      <c r="S227" s="66">
        <v>-1895</v>
      </c>
      <c r="T227" s="66">
        <v>1210</v>
      </c>
      <c r="U227" s="66">
        <v>-685</v>
      </c>
      <c r="V227" s="66">
        <v>9680</v>
      </c>
      <c r="W227" s="83">
        <v>14520</v>
      </c>
      <c r="X227" s="89">
        <v>0</v>
      </c>
      <c r="Y227" s="68">
        <v>0</v>
      </c>
      <c r="Z227" s="68">
        <v>0</v>
      </c>
      <c r="AA227" s="68">
        <v>0</v>
      </c>
      <c r="AB227" s="68">
        <v>0</v>
      </c>
      <c r="AC227" s="68">
        <v>0</v>
      </c>
      <c r="AD227" s="68">
        <v>0</v>
      </c>
      <c r="AE227" s="68">
        <v>0</v>
      </c>
      <c r="AF227" s="90">
        <v>0</v>
      </c>
    </row>
    <row r="228" spans="1:32" ht="15" x14ac:dyDescent="0.3">
      <c r="A228" s="30">
        <v>3111</v>
      </c>
      <c r="B228" s="98">
        <v>8863111</v>
      </c>
      <c r="C228" s="70" t="s">
        <v>627</v>
      </c>
      <c r="D228" s="75">
        <v>0</v>
      </c>
      <c r="E228" s="62">
        <v>0</v>
      </c>
      <c r="F228" s="62">
        <v>0</v>
      </c>
      <c r="G228" s="62">
        <v>0</v>
      </c>
      <c r="H228" s="62">
        <v>0</v>
      </c>
      <c r="I228" s="62">
        <v>0</v>
      </c>
      <c r="J228" s="62">
        <v>0</v>
      </c>
      <c r="K228" s="62">
        <v>0</v>
      </c>
      <c r="L228" s="76">
        <v>0</v>
      </c>
      <c r="M228" s="97">
        <v>52</v>
      </c>
      <c r="N228" s="110">
        <v>0</v>
      </c>
      <c r="O228" s="65">
        <v>52</v>
      </c>
      <c r="P228" s="66">
        <v>68640</v>
      </c>
      <c r="Q228" s="66">
        <v>17160</v>
      </c>
      <c r="R228" s="66">
        <v>17550</v>
      </c>
      <c r="S228" s="66">
        <v>-390</v>
      </c>
      <c r="T228" s="66">
        <v>5720</v>
      </c>
      <c r="U228" s="66">
        <v>5330</v>
      </c>
      <c r="V228" s="66">
        <v>45760</v>
      </c>
      <c r="W228" s="83">
        <v>68640</v>
      </c>
      <c r="X228" s="89">
        <v>1</v>
      </c>
      <c r="Y228" s="68">
        <v>1900</v>
      </c>
      <c r="Z228" s="68">
        <v>475</v>
      </c>
      <c r="AA228" s="68">
        <v>0</v>
      </c>
      <c r="AB228" s="68">
        <v>475</v>
      </c>
      <c r="AC228" s="68">
        <v>158.33333333333334</v>
      </c>
      <c r="AD228" s="68">
        <v>633.33333333333337</v>
      </c>
      <c r="AE228" s="68">
        <v>1266.6666666666665</v>
      </c>
      <c r="AF228" s="90">
        <v>1900</v>
      </c>
    </row>
    <row r="229" spans="1:32" ht="30" x14ac:dyDescent="0.3">
      <c r="A229" s="30">
        <v>3117</v>
      </c>
      <c r="B229" s="98">
        <v>8863117</v>
      </c>
      <c r="C229" s="70" t="s">
        <v>628</v>
      </c>
      <c r="D229" s="75">
        <v>1</v>
      </c>
      <c r="E229" s="62">
        <v>300</v>
      </c>
      <c r="F229" s="62">
        <v>75</v>
      </c>
      <c r="G229" s="62">
        <v>75</v>
      </c>
      <c r="H229" s="62">
        <v>0</v>
      </c>
      <c r="I229" s="62">
        <v>25</v>
      </c>
      <c r="J229" s="62">
        <v>25</v>
      </c>
      <c r="K229" s="62">
        <v>200</v>
      </c>
      <c r="L229" s="76">
        <v>300</v>
      </c>
      <c r="M229" s="97">
        <v>101</v>
      </c>
      <c r="N229" s="110">
        <v>0</v>
      </c>
      <c r="O229" s="65">
        <v>101</v>
      </c>
      <c r="P229" s="66">
        <v>133320</v>
      </c>
      <c r="Q229" s="66">
        <v>33330</v>
      </c>
      <c r="R229" s="66">
        <v>33150</v>
      </c>
      <c r="S229" s="66">
        <v>180</v>
      </c>
      <c r="T229" s="66">
        <v>11110</v>
      </c>
      <c r="U229" s="66">
        <v>11290</v>
      </c>
      <c r="V229" s="66">
        <v>88880</v>
      </c>
      <c r="W229" s="83">
        <v>133320</v>
      </c>
      <c r="X229" s="89">
        <v>0</v>
      </c>
      <c r="Y229" s="68">
        <v>0</v>
      </c>
      <c r="Z229" s="68">
        <v>0</v>
      </c>
      <c r="AA229" s="68">
        <v>0</v>
      </c>
      <c r="AB229" s="68">
        <v>0</v>
      </c>
      <c r="AC229" s="68">
        <v>0</v>
      </c>
      <c r="AD229" s="68">
        <v>0</v>
      </c>
      <c r="AE229" s="68">
        <v>0</v>
      </c>
      <c r="AF229" s="90">
        <v>0</v>
      </c>
    </row>
    <row r="230" spans="1:32" ht="15" x14ac:dyDescent="0.3">
      <c r="A230" s="30">
        <v>3120</v>
      </c>
      <c r="B230" s="98">
        <v>8863120</v>
      </c>
      <c r="C230" s="70" t="s">
        <v>629</v>
      </c>
      <c r="D230" s="75">
        <v>0</v>
      </c>
      <c r="E230" s="62">
        <v>0</v>
      </c>
      <c r="F230" s="62">
        <v>0</v>
      </c>
      <c r="G230" s="62">
        <v>0</v>
      </c>
      <c r="H230" s="62">
        <v>0</v>
      </c>
      <c r="I230" s="62">
        <v>0</v>
      </c>
      <c r="J230" s="62">
        <v>0</v>
      </c>
      <c r="K230" s="62">
        <v>0</v>
      </c>
      <c r="L230" s="76">
        <v>0</v>
      </c>
      <c r="M230" s="97">
        <v>12</v>
      </c>
      <c r="N230" s="110">
        <v>0</v>
      </c>
      <c r="O230" s="65">
        <v>12</v>
      </c>
      <c r="P230" s="66">
        <v>15840</v>
      </c>
      <c r="Q230" s="66">
        <v>3960</v>
      </c>
      <c r="R230" s="66">
        <v>3575</v>
      </c>
      <c r="S230" s="66">
        <v>385</v>
      </c>
      <c r="T230" s="66">
        <v>1320</v>
      </c>
      <c r="U230" s="66">
        <v>1705</v>
      </c>
      <c r="V230" s="66">
        <v>10560</v>
      </c>
      <c r="W230" s="83">
        <v>15840</v>
      </c>
      <c r="X230" s="89">
        <v>1</v>
      </c>
      <c r="Y230" s="68">
        <v>1900</v>
      </c>
      <c r="Z230" s="68">
        <v>475</v>
      </c>
      <c r="AA230" s="68">
        <v>0</v>
      </c>
      <c r="AB230" s="68">
        <v>475</v>
      </c>
      <c r="AC230" s="68">
        <v>158.33333333333334</v>
      </c>
      <c r="AD230" s="68">
        <v>633.33333333333337</v>
      </c>
      <c r="AE230" s="68">
        <v>1266.6666666666665</v>
      </c>
      <c r="AF230" s="90">
        <v>1900</v>
      </c>
    </row>
    <row r="231" spans="1:32" ht="30" x14ac:dyDescent="0.3">
      <c r="A231" s="30">
        <v>3122</v>
      </c>
      <c r="B231" s="98">
        <v>8863122</v>
      </c>
      <c r="C231" s="70" t="s">
        <v>630</v>
      </c>
      <c r="D231" s="75">
        <v>8</v>
      </c>
      <c r="E231" s="62">
        <v>2400</v>
      </c>
      <c r="F231" s="62">
        <v>600</v>
      </c>
      <c r="G231" s="62">
        <v>525</v>
      </c>
      <c r="H231" s="62">
        <v>75</v>
      </c>
      <c r="I231" s="62">
        <v>200</v>
      </c>
      <c r="J231" s="62">
        <v>275</v>
      </c>
      <c r="K231" s="62">
        <v>1600</v>
      </c>
      <c r="L231" s="76">
        <v>2400</v>
      </c>
      <c r="M231" s="97">
        <v>22</v>
      </c>
      <c r="N231" s="110">
        <v>0</v>
      </c>
      <c r="O231" s="65">
        <v>22</v>
      </c>
      <c r="P231" s="66">
        <v>29040</v>
      </c>
      <c r="Q231" s="66">
        <v>7260</v>
      </c>
      <c r="R231" s="66">
        <v>4875</v>
      </c>
      <c r="S231" s="66">
        <v>2385</v>
      </c>
      <c r="T231" s="66">
        <v>2420</v>
      </c>
      <c r="U231" s="66">
        <v>4805</v>
      </c>
      <c r="V231" s="66">
        <v>19360</v>
      </c>
      <c r="W231" s="83">
        <v>29040</v>
      </c>
      <c r="X231" s="89">
        <v>2</v>
      </c>
      <c r="Y231" s="68">
        <v>3800</v>
      </c>
      <c r="Z231" s="68">
        <v>950</v>
      </c>
      <c r="AA231" s="68">
        <v>0</v>
      </c>
      <c r="AB231" s="68">
        <v>950</v>
      </c>
      <c r="AC231" s="68">
        <v>316.66666666666669</v>
      </c>
      <c r="AD231" s="68">
        <v>1266.6666666666667</v>
      </c>
      <c r="AE231" s="68">
        <v>2533.333333333333</v>
      </c>
      <c r="AF231" s="90">
        <v>3800</v>
      </c>
    </row>
    <row r="232" spans="1:32" ht="15" x14ac:dyDescent="0.3">
      <c r="A232" s="30">
        <v>3123</v>
      </c>
      <c r="B232" s="98">
        <v>8863123</v>
      </c>
      <c r="C232" s="70" t="s">
        <v>631</v>
      </c>
      <c r="D232" s="75">
        <v>0</v>
      </c>
      <c r="E232" s="62">
        <v>0</v>
      </c>
      <c r="F232" s="62">
        <v>0</v>
      </c>
      <c r="G232" s="62">
        <v>0</v>
      </c>
      <c r="H232" s="62">
        <v>0</v>
      </c>
      <c r="I232" s="62">
        <v>0</v>
      </c>
      <c r="J232" s="62">
        <v>0</v>
      </c>
      <c r="K232" s="62">
        <v>0</v>
      </c>
      <c r="L232" s="76">
        <v>0</v>
      </c>
      <c r="M232" s="97">
        <v>6</v>
      </c>
      <c r="N232" s="110">
        <v>0</v>
      </c>
      <c r="O232" s="65">
        <v>6</v>
      </c>
      <c r="P232" s="66">
        <v>7920</v>
      </c>
      <c r="Q232" s="66">
        <v>1980</v>
      </c>
      <c r="R232" s="66">
        <v>1950</v>
      </c>
      <c r="S232" s="66">
        <v>30</v>
      </c>
      <c r="T232" s="66">
        <v>660</v>
      </c>
      <c r="U232" s="66">
        <v>690</v>
      </c>
      <c r="V232" s="66">
        <v>5280</v>
      </c>
      <c r="W232" s="83">
        <v>7920</v>
      </c>
      <c r="X232" s="89">
        <v>0</v>
      </c>
      <c r="Y232" s="68">
        <v>0</v>
      </c>
      <c r="Z232" s="68">
        <v>0</v>
      </c>
      <c r="AA232" s="68">
        <v>0</v>
      </c>
      <c r="AB232" s="68">
        <v>0</v>
      </c>
      <c r="AC232" s="68">
        <v>0</v>
      </c>
      <c r="AD232" s="68">
        <v>0</v>
      </c>
      <c r="AE232" s="68">
        <v>0</v>
      </c>
      <c r="AF232" s="90">
        <v>0</v>
      </c>
    </row>
    <row r="233" spans="1:32" ht="15" x14ac:dyDescent="0.3">
      <c r="A233" s="30">
        <v>3124</v>
      </c>
      <c r="B233" s="98">
        <v>8863124</v>
      </c>
      <c r="C233" s="70" t="s">
        <v>632</v>
      </c>
      <c r="D233" s="75">
        <v>4</v>
      </c>
      <c r="E233" s="62">
        <v>1200</v>
      </c>
      <c r="F233" s="62">
        <v>300</v>
      </c>
      <c r="G233" s="62">
        <v>150</v>
      </c>
      <c r="H233" s="62">
        <v>150</v>
      </c>
      <c r="I233" s="62">
        <v>100</v>
      </c>
      <c r="J233" s="62">
        <v>250</v>
      </c>
      <c r="K233" s="62">
        <v>800</v>
      </c>
      <c r="L233" s="76">
        <v>1200</v>
      </c>
      <c r="M233" s="97">
        <v>95</v>
      </c>
      <c r="N233" s="110">
        <v>0</v>
      </c>
      <c r="O233" s="65">
        <v>95</v>
      </c>
      <c r="P233" s="66">
        <v>125400</v>
      </c>
      <c r="Q233" s="66">
        <v>31350</v>
      </c>
      <c r="R233" s="66">
        <v>28925</v>
      </c>
      <c r="S233" s="66">
        <v>2425</v>
      </c>
      <c r="T233" s="66">
        <v>10450</v>
      </c>
      <c r="U233" s="66">
        <v>12875</v>
      </c>
      <c r="V233" s="66">
        <v>83600</v>
      </c>
      <c r="W233" s="83">
        <v>125400</v>
      </c>
      <c r="X233" s="89">
        <v>2</v>
      </c>
      <c r="Y233" s="68">
        <v>3800</v>
      </c>
      <c r="Z233" s="68">
        <v>950</v>
      </c>
      <c r="AA233" s="68">
        <v>0</v>
      </c>
      <c r="AB233" s="68">
        <v>950</v>
      </c>
      <c r="AC233" s="68">
        <v>316.66666666666669</v>
      </c>
      <c r="AD233" s="68">
        <v>1266.6666666666667</v>
      </c>
      <c r="AE233" s="68">
        <v>2533.333333333333</v>
      </c>
      <c r="AF233" s="90">
        <v>3800</v>
      </c>
    </row>
    <row r="234" spans="1:32" ht="15" x14ac:dyDescent="0.3">
      <c r="A234" s="30">
        <v>3126</v>
      </c>
      <c r="B234" s="98">
        <v>8863126</v>
      </c>
      <c r="C234" s="70" t="s">
        <v>633</v>
      </c>
      <c r="D234" s="75">
        <v>1</v>
      </c>
      <c r="E234" s="62">
        <v>300</v>
      </c>
      <c r="F234" s="62">
        <v>75</v>
      </c>
      <c r="G234" s="62">
        <v>600</v>
      </c>
      <c r="H234" s="62">
        <v>-525</v>
      </c>
      <c r="I234" s="62">
        <v>25</v>
      </c>
      <c r="J234" s="62">
        <v>-500</v>
      </c>
      <c r="K234" s="62">
        <v>200</v>
      </c>
      <c r="L234" s="76">
        <v>300</v>
      </c>
      <c r="M234" s="97">
        <v>12</v>
      </c>
      <c r="N234" s="110">
        <v>0</v>
      </c>
      <c r="O234" s="65">
        <v>12</v>
      </c>
      <c r="P234" s="66">
        <v>15840</v>
      </c>
      <c r="Q234" s="66">
        <v>3960</v>
      </c>
      <c r="R234" s="66">
        <v>5200</v>
      </c>
      <c r="S234" s="66">
        <v>-1240</v>
      </c>
      <c r="T234" s="66">
        <v>1320</v>
      </c>
      <c r="U234" s="66">
        <v>80</v>
      </c>
      <c r="V234" s="66">
        <v>10560</v>
      </c>
      <c r="W234" s="83">
        <v>15840</v>
      </c>
      <c r="X234" s="89">
        <v>0</v>
      </c>
      <c r="Y234" s="68">
        <v>0</v>
      </c>
      <c r="Z234" s="68">
        <v>0</v>
      </c>
      <c r="AA234" s="68">
        <v>0</v>
      </c>
      <c r="AB234" s="68">
        <v>0</v>
      </c>
      <c r="AC234" s="68">
        <v>0</v>
      </c>
      <c r="AD234" s="68">
        <v>0</v>
      </c>
      <c r="AE234" s="68">
        <v>0</v>
      </c>
      <c r="AF234" s="90">
        <v>0</v>
      </c>
    </row>
    <row r="235" spans="1:32" ht="15" x14ac:dyDescent="0.3">
      <c r="A235" s="30">
        <v>3129</v>
      </c>
      <c r="B235" s="98">
        <v>8863129</v>
      </c>
      <c r="C235" s="70" t="s">
        <v>634</v>
      </c>
      <c r="D235" s="75">
        <v>3</v>
      </c>
      <c r="E235" s="62">
        <v>900</v>
      </c>
      <c r="F235" s="62">
        <v>225</v>
      </c>
      <c r="G235" s="62">
        <v>225</v>
      </c>
      <c r="H235" s="62">
        <v>0</v>
      </c>
      <c r="I235" s="62">
        <v>75</v>
      </c>
      <c r="J235" s="62">
        <v>75</v>
      </c>
      <c r="K235" s="62">
        <v>600</v>
      </c>
      <c r="L235" s="76">
        <v>900</v>
      </c>
      <c r="M235" s="97">
        <v>39</v>
      </c>
      <c r="N235" s="110">
        <v>0</v>
      </c>
      <c r="O235" s="65">
        <v>39</v>
      </c>
      <c r="P235" s="66">
        <v>51480</v>
      </c>
      <c r="Q235" s="66">
        <v>12870</v>
      </c>
      <c r="R235" s="66">
        <v>13650</v>
      </c>
      <c r="S235" s="66">
        <v>-780</v>
      </c>
      <c r="T235" s="66">
        <v>4290</v>
      </c>
      <c r="U235" s="66">
        <v>3510</v>
      </c>
      <c r="V235" s="66">
        <v>34320</v>
      </c>
      <c r="W235" s="83">
        <v>51480</v>
      </c>
      <c r="X235" s="89">
        <v>4</v>
      </c>
      <c r="Y235" s="68">
        <v>7600</v>
      </c>
      <c r="Z235" s="68">
        <v>1900</v>
      </c>
      <c r="AA235" s="68">
        <v>0</v>
      </c>
      <c r="AB235" s="68">
        <v>1900</v>
      </c>
      <c r="AC235" s="68">
        <v>633.33333333333337</v>
      </c>
      <c r="AD235" s="68">
        <v>2533.3333333333335</v>
      </c>
      <c r="AE235" s="68">
        <v>5066.6666666666661</v>
      </c>
      <c r="AF235" s="90">
        <v>7600</v>
      </c>
    </row>
    <row r="236" spans="1:32" ht="15" x14ac:dyDescent="0.3">
      <c r="A236" s="30">
        <v>3130</v>
      </c>
      <c r="B236" s="98">
        <v>8863130</v>
      </c>
      <c r="C236" s="70" t="s">
        <v>635</v>
      </c>
      <c r="D236" s="75">
        <v>7</v>
      </c>
      <c r="E236" s="62">
        <v>2100</v>
      </c>
      <c r="F236" s="62">
        <v>525</v>
      </c>
      <c r="G236" s="62">
        <v>450</v>
      </c>
      <c r="H236" s="62">
        <v>75</v>
      </c>
      <c r="I236" s="62">
        <v>175</v>
      </c>
      <c r="J236" s="62">
        <v>250</v>
      </c>
      <c r="K236" s="62">
        <v>1400</v>
      </c>
      <c r="L236" s="76">
        <v>2100</v>
      </c>
      <c r="M236" s="97">
        <v>7</v>
      </c>
      <c r="N236" s="110">
        <v>0</v>
      </c>
      <c r="O236" s="65">
        <v>7</v>
      </c>
      <c r="P236" s="66">
        <v>9240</v>
      </c>
      <c r="Q236" s="66">
        <v>2310</v>
      </c>
      <c r="R236" s="66">
        <v>2600</v>
      </c>
      <c r="S236" s="66">
        <v>-290</v>
      </c>
      <c r="T236" s="66">
        <v>770</v>
      </c>
      <c r="U236" s="66">
        <v>480</v>
      </c>
      <c r="V236" s="66">
        <v>6160</v>
      </c>
      <c r="W236" s="83">
        <v>9240</v>
      </c>
      <c r="X236" s="89">
        <v>0</v>
      </c>
      <c r="Y236" s="68">
        <v>0</v>
      </c>
      <c r="Z236" s="68">
        <v>0</v>
      </c>
      <c r="AA236" s="68">
        <v>0</v>
      </c>
      <c r="AB236" s="68">
        <v>0</v>
      </c>
      <c r="AC236" s="68">
        <v>0</v>
      </c>
      <c r="AD236" s="68">
        <v>0</v>
      </c>
      <c r="AE236" s="68">
        <v>0</v>
      </c>
      <c r="AF236" s="90">
        <v>0</v>
      </c>
    </row>
    <row r="237" spans="1:32" ht="30" x14ac:dyDescent="0.3">
      <c r="A237" s="30">
        <v>3134</v>
      </c>
      <c r="B237" s="98">
        <v>8863134</v>
      </c>
      <c r="C237" s="70" t="s">
        <v>636</v>
      </c>
      <c r="D237" s="75">
        <v>0</v>
      </c>
      <c r="E237" s="62">
        <v>0</v>
      </c>
      <c r="F237" s="62">
        <v>0</v>
      </c>
      <c r="G237" s="62">
        <v>0</v>
      </c>
      <c r="H237" s="62">
        <v>0</v>
      </c>
      <c r="I237" s="62">
        <v>0</v>
      </c>
      <c r="J237" s="62">
        <v>0</v>
      </c>
      <c r="K237" s="62">
        <v>0</v>
      </c>
      <c r="L237" s="76">
        <v>0</v>
      </c>
      <c r="M237" s="97">
        <v>22</v>
      </c>
      <c r="N237" s="110">
        <v>0</v>
      </c>
      <c r="O237" s="65">
        <v>22</v>
      </c>
      <c r="P237" s="66">
        <v>29040</v>
      </c>
      <c r="Q237" s="66">
        <v>7260</v>
      </c>
      <c r="R237" s="66">
        <v>6825</v>
      </c>
      <c r="S237" s="66">
        <v>435</v>
      </c>
      <c r="T237" s="66">
        <v>2420</v>
      </c>
      <c r="U237" s="66">
        <v>2855</v>
      </c>
      <c r="V237" s="66">
        <v>19360</v>
      </c>
      <c r="W237" s="83">
        <v>29040</v>
      </c>
      <c r="X237" s="89">
        <v>1</v>
      </c>
      <c r="Y237" s="68">
        <v>1900</v>
      </c>
      <c r="Z237" s="68">
        <v>475</v>
      </c>
      <c r="AA237" s="68">
        <v>0</v>
      </c>
      <c r="AB237" s="68">
        <v>475</v>
      </c>
      <c r="AC237" s="68">
        <v>158.33333333333334</v>
      </c>
      <c r="AD237" s="68">
        <v>633.33333333333337</v>
      </c>
      <c r="AE237" s="68">
        <v>1266.6666666666665</v>
      </c>
      <c r="AF237" s="90">
        <v>1900</v>
      </c>
    </row>
    <row r="238" spans="1:32" ht="15" x14ac:dyDescent="0.3">
      <c r="A238" s="30">
        <v>3136</v>
      </c>
      <c r="B238" s="98">
        <v>8863136</v>
      </c>
      <c r="C238" s="70" t="s">
        <v>637</v>
      </c>
      <c r="D238" s="75">
        <v>0</v>
      </c>
      <c r="E238" s="62">
        <v>0</v>
      </c>
      <c r="F238" s="62">
        <v>0</v>
      </c>
      <c r="G238" s="62">
        <v>0</v>
      </c>
      <c r="H238" s="62">
        <v>0</v>
      </c>
      <c r="I238" s="62">
        <v>0</v>
      </c>
      <c r="J238" s="62">
        <v>0</v>
      </c>
      <c r="K238" s="62">
        <v>0</v>
      </c>
      <c r="L238" s="76">
        <v>0</v>
      </c>
      <c r="M238" s="97">
        <v>5</v>
      </c>
      <c r="N238" s="110">
        <v>0</v>
      </c>
      <c r="O238" s="65">
        <v>5</v>
      </c>
      <c r="P238" s="66">
        <v>6600</v>
      </c>
      <c r="Q238" s="66">
        <v>1650</v>
      </c>
      <c r="R238" s="66">
        <v>1300</v>
      </c>
      <c r="S238" s="66">
        <v>350</v>
      </c>
      <c r="T238" s="66">
        <v>550</v>
      </c>
      <c r="U238" s="66">
        <v>900</v>
      </c>
      <c r="V238" s="66">
        <v>4400</v>
      </c>
      <c r="W238" s="83">
        <v>6600</v>
      </c>
      <c r="X238" s="89">
        <v>0</v>
      </c>
      <c r="Y238" s="68">
        <v>0</v>
      </c>
      <c r="Z238" s="68">
        <v>0</v>
      </c>
      <c r="AA238" s="68">
        <v>0</v>
      </c>
      <c r="AB238" s="68">
        <v>0</v>
      </c>
      <c r="AC238" s="68">
        <v>0</v>
      </c>
      <c r="AD238" s="68">
        <v>0</v>
      </c>
      <c r="AE238" s="68">
        <v>0</v>
      </c>
      <c r="AF238" s="90">
        <v>0</v>
      </c>
    </row>
    <row r="239" spans="1:32" ht="15" x14ac:dyDescent="0.3">
      <c r="A239" s="30">
        <v>3137</v>
      </c>
      <c r="B239" s="98">
        <v>8863137</v>
      </c>
      <c r="C239" s="70" t="s">
        <v>638</v>
      </c>
      <c r="D239" s="75">
        <v>0</v>
      </c>
      <c r="E239" s="62">
        <v>0</v>
      </c>
      <c r="F239" s="62">
        <v>0</v>
      </c>
      <c r="G239" s="62">
        <v>0</v>
      </c>
      <c r="H239" s="62">
        <v>0</v>
      </c>
      <c r="I239" s="62">
        <v>0</v>
      </c>
      <c r="J239" s="62">
        <v>0</v>
      </c>
      <c r="K239" s="62">
        <v>0</v>
      </c>
      <c r="L239" s="76">
        <v>0</v>
      </c>
      <c r="M239" s="97">
        <v>19</v>
      </c>
      <c r="N239" s="110">
        <v>0</v>
      </c>
      <c r="O239" s="65">
        <v>19</v>
      </c>
      <c r="P239" s="66">
        <v>25080</v>
      </c>
      <c r="Q239" s="66">
        <v>6270</v>
      </c>
      <c r="R239" s="66">
        <v>5850</v>
      </c>
      <c r="S239" s="66">
        <v>420</v>
      </c>
      <c r="T239" s="66">
        <v>2090</v>
      </c>
      <c r="U239" s="66">
        <v>2510</v>
      </c>
      <c r="V239" s="66">
        <v>16720</v>
      </c>
      <c r="W239" s="83">
        <v>25080</v>
      </c>
      <c r="X239" s="89">
        <v>0</v>
      </c>
      <c r="Y239" s="68">
        <v>0</v>
      </c>
      <c r="Z239" s="68">
        <v>0</v>
      </c>
      <c r="AA239" s="68">
        <v>0</v>
      </c>
      <c r="AB239" s="68">
        <v>0</v>
      </c>
      <c r="AC239" s="68">
        <v>0</v>
      </c>
      <c r="AD239" s="68">
        <v>0</v>
      </c>
      <c r="AE239" s="68">
        <v>0</v>
      </c>
      <c r="AF239" s="90">
        <v>0</v>
      </c>
    </row>
    <row r="240" spans="1:32" ht="30" x14ac:dyDescent="0.3">
      <c r="A240" s="30">
        <v>3138</v>
      </c>
      <c r="B240" s="98">
        <v>8863138</v>
      </c>
      <c r="C240" s="70" t="s">
        <v>639</v>
      </c>
      <c r="D240" s="75">
        <v>0</v>
      </c>
      <c r="E240" s="62">
        <v>0</v>
      </c>
      <c r="F240" s="62">
        <v>0</v>
      </c>
      <c r="G240" s="62">
        <v>0</v>
      </c>
      <c r="H240" s="62">
        <v>0</v>
      </c>
      <c r="I240" s="62">
        <v>0</v>
      </c>
      <c r="J240" s="62">
        <v>0</v>
      </c>
      <c r="K240" s="62">
        <v>0</v>
      </c>
      <c r="L240" s="76">
        <v>0</v>
      </c>
      <c r="M240" s="97">
        <v>27</v>
      </c>
      <c r="N240" s="110">
        <v>0</v>
      </c>
      <c r="O240" s="65">
        <v>27</v>
      </c>
      <c r="P240" s="66">
        <v>35640</v>
      </c>
      <c r="Q240" s="66">
        <v>8910</v>
      </c>
      <c r="R240" s="66">
        <v>8450</v>
      </c>
      <c r="S240" s="66">
        <v>460</v>
      </c>
      <c r="T240" s="66">
        <v>2970</v>
      </c>
      <c r="U240" s="66">
        <v>3430</v>
      </c>
      <c r="V240" s="66">
        <v>23760</v>
      </c>
      <c r="W240" s="83">
        <v>35640</v>
      </c>
      <c r="X240" s="89">
        <v>0</v>
      </c>
      <c r="Y240" s="68">
        <v>0</v>
      </c>
      <c r="Z240" s="68">
        <v>0</v>
      </c>
      <c r="AA240" s="68">
        <v>0</v>
      </c>
      <c r="AB240" s="68">
        <v>0</v>
      </c>
      <c r="AC240" s="68">
        <v>0</v>
      </c>
      <c r="AD240" s="68">
        <v>0</v>
      </c>
      <c r="AE240" s="68">
        <v>0</v>
      </c>
      <c r="AF240" s="90">
        <v>0</v>
      </c>
    </row>
    <row r="241" spans="1:32" ht="15" x14ac:dyDescent="0.3">
      <c r="A241" s="30">
        <v>3139</v>
      </c>
      <c r="B241" s="98">
        <v>8863139</v>
      </c>
      <c r="C241" s="70" t="s">
        <v>640</v>
      </c>
      <c r="D241" s="75">
        <v>0</v>
      </c>
      <c r="E241" s="62">
        <v>0</v>
      </c>
      <c r="F241" s="62">
        <v>0</v>
      </c>
      <c r="G241" s="62">
        <v>0</v>
      </c>
      <c r="H241" s="62">
        <v>0</v>
      </c>
      <c r="I241" s="62">
        <v>0</v>
      </c>
      <c r="J241" s="62">
        <v>0</v>
      </c>
      <c r="K241" s="62">
        <v>0</v>
      </c>
      <c r="L241" s="76">
        <v>0</v>
      </c>
      <c r="M241" s="97">
        <v>27</v>
      </c>
      <c r="N241" s="110">
        <v>0</v>
      </c>
      <c r="O241" s="65">
        <v>27</v>
      </c>
      <c r="P241" s="66">
        <v>35640</v>
      </c>
      <c r="Q241" s="66">
        <v>8910</v>
      </c>
      <c r="R241" s="66">
        <v>8125</v>
      </c>
      <c r="S241" s="66">
        <v>785</v>
      </c>
      <c r="T241" s="66">
        <v>2970</v>
      </c>
      <c r="U241" s="66">
        <v>3755</v>
      </c>
      <c r="V241" s="66">
        <v>23760</v>
      </c>
      <c r="W241" s="83">
        <v>35640</v>
      </c>
      <c r="X241" s="89">
        <v>0</v>
      </c>
      <c r="Y241" s="68">
        <v>0</v>
      </c>
      <c r="Z241" s="68">
        <v>0</v>
      </c>
      <c r="AA241" s="68">
        <v>0</v>
      </c>
      <c r="AB241" s="68">
        <v>0</v>
      </c>
      <c r="AC241" s="68">
        <v>0</v>
      </c>
      <c r="AD241" s="68">
        <v>0</v>
      </c>
      <c r="AE241" s="68">
        <v>0</v>
      </c>
      <c r="AF241" s="90">
        <v>0</v>
      </c>
    </row>
    <row r="242" spans="1:32" ht="15" x14ac:dyDescent="0.3">
      <c r="A242" s="30">
        <v>3140</v>
      </c>
      <c r="B242" s="98">
        <v>8863140</v>
      </c>
      <c r="C242" s="70" t="s">
        <v>641</v>
      </c>
      <c r="D242" s="75">
        <v>5</v>
      </c>
      <c r="E242" s="62">
        <v>1500</v>
      </c>
      <c r="F242" s="62">
        <v>375</v>
      </c>
      <c r="G242" s="62">
        <v>300</v>
      </c>
      <c r="H242" s="62">
        <v>75</v>
      </c>
      <c r="I242" s="62">
        <v>125</v>
      </c>
      <c r="J242" s="62">
        <v>200</v>
      </c>
      <c r="K242" s="62">
        <v>1000</v>
      </c>
      <c r="L242" s="76">
        <v>1500</v>
      </c>
      <c r="M242" s="97">
        <v>57</v>
      </c>
      <c r="N242" s="110">
        <v>0</v>
      </c>
      <c r="O242" s="65">
        <v>57</v>
      </c>
      <c r="P242" s="66">
        <v>75240</v>
      </c>
      <c r="Q242" s="66">
        <v>18810</v>
      </c>
      <c r="R242" s="66">
        <v>17550</v>
      </c>
      <c r="S242" s="66">
        <v>1260</v>
      </c>
      <c r="T242" s="66">
        <v>6270</v>
      </c>
      <c r="U242" s="66">
        <v>7530</v>
      </c>
      <c r="V242" s="66">
        <v>50160</v>
      </c>
      <c r="W242" s="83">
        <v>75240</v>
      </c>
      <c r="X242" s="89">
        <v>2</v>
      </c>
      <c r="Y242" s="68">
        <v>3800</v>
      </c>
      <c r="Z242" s="68">
        <v>950</v>
      </c>
      <c r="AA242" s="68">
        <v>0</v>
      </c>
      <c r="AB242" s="68">
        <v>950</v>
      </c>
      <c r="AC242" s="68">
        <v>316.66666666666669</v>
      </c>
      <c r="AD242" s="68">
        <v>1266.6666666666667</v>
      </c>
      <c r="AE242" s="68">
        <v>2533.333333333333</v>
      </c>
      <c r="AF242" s="90">
        <v>3800</v>
      </c>
    </row>
    <row r="243" spans="1:32" ht="30" x14ac:dyDescent="0.3">
      <c r="A243" s="30">
        <v>3143</v>
      </c>
      <c r="B243" s="98">
        <v>8863143</v>
      </c>
      <c r="C243" s="70" t="s">
        <v>642</v>
      </c>
      <c r="D243" s="75">
        <v>0</v>
      </c>
      <c r="E243" s="62">
        <v>0</v>
      </c>
      <c r="F243" s="62">
        <v>0</v>
      </c>
      <c r="G243" s="62">
        <v>0</v>
      </c>
      <c r="H243" s="62">
        <v>0</v>
      </c>
      <c r="I243" s="62">
        <v>0</v>
      </c>
      <c r="J243" s="62">
        <v>0</v>
      </c>
      <c r="K243" s="62">
        <v>0</v>
      </c>
      <c r="L243" s="76">
        <v>0</v>
      </c>
      <c r="M243" s="97">
        <v>33</v>
      </c>
      <c r="N243" s="110">
        <v>0</v>
      </c>
      <c r="O243" s="65">
        <v>33</v>
      </c>
      <c r="P243" s="66">
        <v>43560</v>
      </c>
      <c r="Q243" s="66">
        <v>10890</v>
      </c>
      <c r="R243" s="66">
        <v>9100</v>
      </c>
      <c r="S243" s="66">
        <v>1790</v>
      </c>
      <c r="T243" s="66">
        <v>3630</v>
      </c>
      <c r="U243" s="66">
        <v>5420</v>
      </c>
      <c r="V243" s="66">
        <v>29040</v>
      </c>
      <c r="W243" s="83">
        <v>43560</v>
      </c>
      <c r="X243" s="89">
        <v>1</v>
      </c>
      <c r="Y243" s="68">
        <v>1900</v>
      </c>
      <c r="Z243" s="68">
        <v>475</v>
      </c>
      <c r="AA243" s="68">
        <v>0</v>
      </c>
      <c r="AB243" s="68">
        <v>475</v>
      </c>
      <c r="AC243" s="68">
        <v>158.33333333333334</v>
      </c>
      <c r="AD243" s="68">
        <v>633.33333333333337</v>
      </c>
      <c r="AE243" s="68">
        <v>1266.6666666666665</v>
      </c>
      <c r="AF243" s="90">
        <v>1900</v>
      </c>
    </row>
    <row r="244" spans="1:32" ht="15" x14ac:dyDescent="0.3">
      <c r="A244" s="30">
        <v>3144</v>
      </c>
      <c r="B244" s="98">
        <v>8863144</v>
      </c>
      <c r="C244" s="70" t="s">
        <v>643</v>
      </c>
      <c r="D244" s="75">
        <v>5</v>
      </c>
      <c r="E244" s="62">
        <v>1500</v>
      </c>
      <c r="F244" s="62">
        <v>375</v>
      </c>
      <c r="G244" s="62">
        <v>75</v>
      </c>
      <c r="H244" s="62">
        <v>300</v>
      </c>
      <c r="I244" s="62">
        <v>125</v>
      </c>
      <c r="J244" s="62">
        <v>425</v>
      </c>
      <c r="K244" s="62">
        <v>1000</v>
      </c>
      <c r="L244" s="76">
        <v>1500</v>
      </c>
      <c r="M244" s="97">
        <v>46</v>
      </c>
      <c r="N244" s="110">
        <v>0</v>
      </c>
      <c r="O244" s="65">
        <v>46</v>
      </c>
      <c r="P244" s="66">
        <v>60720</v>
      </c>
      <c r="Q244" s="66">
        <v>15180</v>
      </c>
      <c r="R244" s="66">
        <v>16575</v>
      </c>
      <c r="S244" s="66">
        <v>-1395</v>
      </c>
      <c r="T244" s="66">
        <v>5060</v>
      </c>
      <c r="U244" s="66">
        <v>3665</v>
      </c>
      <c r="V244" s="66">
        <v>40480</v>
      </c>
      <c r="W244" s="83">
        <v>60720</v>
      </c>
      <c r="X244" s="89">
        <v>2</v>
      </c>
      <c r="Y244" s="68">
        <v>3800</v>
      </c>
      <c r="Z244" s="68">
        <v>950</v>
      </c>
      <c r="AA244" s="68">
        <v>0</v>
      </c>
      <c r="AB244" s="68">
        <v>950</v>
      </c>
      <c r="AC244" s="68">
        <v>316.66666666666669</v>
      </c>
      <c r="AD244" s="68">
        <v>1266.6666666666667</v>
      </c>
      <c r="AE244" s="68">
        <v>2533.333333333333</v>
      </c>
      <c r="AF244" s="90">
        <v>3800</v>
      </c>
    </row>
    <row r="245" spans="1:32" ht="15" x14ac:dyDescent="0.3">
      <c r="A245" s="30">
        <v>3145</v>
      </c>
      <c r="B245" s="98">
        <v>8863145</v>
      </c>
      <c r="C245" s="70" t="s">
        <v>644</v>
      </c>
      <c r="D245" s="75">
        <v>0</v>
      </c>
      <c r="E245" s="62">
        <v>0</v>
      </c>
      <c r="F245" s="62">
        <v>0</v>
      </c>
      <c r="G245" s="62">
        <v>0</v>
      </c>
      <c r="H245" s="62">
        <v>0</v>
      </c>
      <c r="I245" s="62">
        <v>0</v>
      </c>
      <c r="J245" s="62">
        <v>0</v>
      </c>
      <c r="K245" s="62">
        <v>0</v>
      </c>
      <c r="L245" s="76">
        <v>0</v>
      </c>
      <c r="M245" s="97">
        <v>14</v>
      </c>
      <c r="N245" s="110">
        <v>0</v>
      </c>
      <c r="O245" s="65">
        <v>14</v>
      </c>
      <c r="P245" s="66">
        <v>18480</v>
      </c>
      <c r="Q245" s="66">
        <v>4620</v>
      </c>
      <c r="R245" s="66">
        <v>5525</v>
      </c>
      <c r="S245" s="66">
        <v>-905</v>
      </c>
      <c r="T245" s="66">
        <v>1540</v>
      </c>
      <c r="U245" s="66">
        <v>635</v>
      </c>
      <c r="V245" s="66">
        <v>12320</v>
      </c>
      <c r="W245" s="83">
        <v>18480</v>
      </c>
      <c r="X245" s="89">
        <v>0</v>
      </c>
      <c r="Y245" s="68">
        <v>0</v>
      </c>
      <c r="Z245" s="68">
        <v>0</v>
      </c>
      <c r="AA245" s="68">
        <v>0</v>
      </c>
      <c r="AB245" s="68">
        <v>0</v>
      </c>
      <c r="AC245" s="68">
        <v>0</v>
      </c>
      <c r="AD245" s="68">
        <v>0</v>
      </c>
      <c r="AE245" s="68">
        <v>0</v>
      </c>
      <c r="AF245" s="90">
        <v>0</v>
      </c>
    </row>
    <row r="246" spans="1:32" ht="15" x14ac:dyDescent="0.3">
      <c r="A246" s="30">
        <v>3146</v>
      </c>
      <c r="B246" s="98">
        <v>8863146</v>
      </c>
      <c r="C246" s="70" t="s">
        <v>645</v>
      </c>
      <c r="D246" s="75">
        <v>0</v>
      </c>
      <c r="E246" s="62">
        <v>0</v>
      </c>
      <c r="F246" s="62">
        <v>0</v>
      </c>
      <c r="G246" s="62">
        <v>0</v>
      </c>
      <c r="H246" s="62">
        <v>0</v>
      </c>
      <c r="I246" s="62">
        <v>0</v>
      </c>
      <c r="J246" s="62">
        <v>0</v>
      </c>
      <c r="K246" s="62">
        <v>0</v>
      </c>
      <c r="L246" s="76">
        <v>0</v>
      </c>
      <c r="M246" s="97">
        <v>7</v>
      </c>
      <c r="N246" s="110">
        <v>0</v>
      </c>
      <c r="O246" s="65">
        <v>7</v>
      </c>
      <c r="P246" s="66">
        <v>9240</v>
      </c>
      <c r="Q246" s="66">
        <v>2310</v>
      </c>
      <c r="R246" s="66">
        <v>1625</v>
      </c>
      <c r="S246" s="66">
        <v>685</v>
      </c>
      <c r="T246" s="66">
        <v>770</v>
      </c>
      <c r="U246" s="66">
        <v>1455</v>
      </c>
      <c r="V246" s="66">
        <v>6160</v>
      </c>
      <c r="W246" s="83">
        <v>9240</v>
      </c>
      <c r="X246" s="89">
        <v>3</v>
      </c>
      <c r="Y246" s="68">
        <v>5700</v>
      </c>
      <c r="Z246" s="68">
        <v>1425</v>
      </c>
      <c r="AA246" s="68">
        <v>0</v>
      </c>
      <c r="AB246" s="68">
        <v>1425</v>
      </c>
      <c r="AC246" s="68">
        <v>475</v>
      </c>
      <c r="AD246" s="68">
        <v>1900</v>
      </c>
      <c r="AE246" s="68">
        <v>3800</v>
      </c>
      <c r="AF246" s="90">
        <v>5700</v>
      </c>
    </row>
    <row r="247" spans="1:32" ht="30" x14ac:dyDescent="0.3">
      <c r="A247" s="30">
        <v>3149</v>
      </c>
      <c r="B247" s="98">
        <v>8863149</v>
      </c>
      <c r="C247" s="70" t="s">
        <v>646</v>
      </c>
      <c r="D247" s="75">
        <v>19</v>
      </c>
      <c r="E247" s="62">
        <v>5700</v>
      </c>
      <c r="F247" s="62">
        <v>1425</v>
      </c>
      <c r="G247" s="62">
        <v>1425</v>
      </c>
      <c r="H247" s="62">
        <v>0</v>
      </c>
      <c r="I247" s="62">
        <v>475</v>
      </c>
      <c r="J247" s="62">
        <v>475</v>
      </c>
      <c r="K247" s="62">
        <v>3800</v>
      </c>
      <c r="L247" s="76">
        <v>5700</v>
      </c>
      <c r="M247" s="97">
        <v>26</v>
      </c>
      <c r="N247" s="110">
        <v>0</v>
      </c>
      <c r="O247" s="65">
        <v>26</v>
      </c>
      <c r="P247" s="66">
        <v>34320</v>
      </c>
      <c r="Q247" s="66">
        <v>8580</v>
      </c>
      <c r="R247" s="66">
        <v>9750</v>
      </c>
      <c r="S247" s="66">
        <v>-1170</v>
      </c>
      <c r="T247" s="66">
        <v>2860</v>
      </c>
      <c r="U247" s="66">
        <v>1690</v>
      </c>
      <c r="V247" s="66">
        <v>22880</v>
      </c>
      <c r="W247" s="83">
        <v>34320</v>
      </c>
      <c r="X247" s="89">
        <v>2</v>
      </c>
      <c r="Y247" s="68">
        <v>3800</v>
      </c>
      <c r="Z247" s="68">
        <v>950</v>
      </c>
      <c r="AA247" s="68">
        <v>0</v>
      </c>
      <c r="AB247" s="68">
        <v>950</v>
      </c>
      <c r="AC247" s="68">
        <v>316.66666666666669</v>
      </c>
      <c r="AD247" s="68">
        <v>1266.6666666666667</v>
      </c>
      <c r="AE247" s="68">
        <v>2533.333333333333</v>
      </c>
      <c r="AF247" s="90">
        <v>3800</v>
      </c>
    </row>
    <row r="248" spans="1:32" ht="30" x14ac:dyDescent="0.3">
      <c r="A248" s="30">
        <v>3150</v>
      </c>
      <c r="B248" s="98">
        <v>8863150</v>
      </c>
      <c r="C248" s="70" t="s">
        <v>647</v>
      </c>
      <c r="D248" s="75">
        <v>1</v>
      </c>
      <c r="E248" s="62">
        <v>300</v>
      </c>
      <c r="F248" s="62">
        <v>75</v>
      </c>
      <c r="G248" s="62">
        <v>0</v>
      </c>
      <c r="H248" s="62">
        <v>75</v>
      </c>
      <c r="I248" s="62">
        <v>25</v>
      </c>
      <c r="J248" s="62">
        <v>100</v>
      </c>
      <c r="K248" s="62">
        <v>200</v>
      </c>
      <c r="L248" s="76">
        <v>300</v>
      </c>
      <c r="M248" s="97">
        <v>46</v>
      </c>
      <c r="N248" s="110">
        <v>0</v>
      </c>
      <c r="O248" s="65">
        <v>46</v>
      </c>
      <c r="P248" s="66">
        <v>60720</v>
      </c>
      <c r="Q248" s="66">
        <v>15180</v>
      </c>
      <c r="R248" s="66">
        <v>17225</v>
      </c>
      <c r="S248" s="66">
        <v>-2045</v>
      </c>
      <c r="T248" s="66">
        <v>5060</v>
      </c>
      <c r="U248" s="66">
        <v>3015</v>
      </c>
      <c r="V248" s="66">
        <v>40480</v>
      </c>
      <c r="W248" s="83">
        <v>60720</v>
      </c>
      <c r="X248" s="89">
        <v>0</v>
      </c>
      <c r="Y248" s="68">
        <v>0</v>
      </c>
      <c r="Z248" s="68">
        <v>0</v>
      </c>
      <c r="AA248" s="68">
        <v>0</v>
      </c>
      <c r="AB248" s="68">
        <v>0</v>
      </c>
      <c r="AC248" s="68">
        <v>0</v>
      </c>
      <c r="AD248" s="68">
        <v>0</v>
      </c>
      <c r="AE248" s="68">
        <v>0</v>
      </c>
      <c r="AF248" s="90">
        <v>0</v>
      </c>
    </row>
    <row r="249" spans="1:32" ht="15" x14ac:dyDescent="0.3">
      <c r="A249" s="30">
        <v>3153</v>
      </c>
      <c r="B249" s="98">
        <v>8863153</v>
      </c>
      <c r="C249" s="70" t="s">
        <v>648</v>
      </c>
      <c r="D249" s="75">
        <v>0</v>
      </c>
      <c r="E249" s="62">
        <v>0</v>
      </c>
      <c r="F249" s="62">
        <v>0</v>
      </c>
      <c r="G249" s="62">
        <v>75</v>
      </c>
      <c r="H249" s="62">
        <v>-75</v>
      </c>
      <c r="I249" s="62">
        <v>0</v>
      </c>
      <c r="J249" s="62">
        <v>-75</v>
      </c>
      <c r="K249" s="62">
        <v>0</v>
      </c>
      <c r="L249" s="76">
        <v>0</v>
      </c>
      <c r="M249" s="97">
        <v>29</v>
      </c>
      <c r="N249" s="110">
        <v>0</v>
      </c>
      <c r="O249" s="65">
        <v>29</v>
      </c>
      <c r="P249" s="66">
        <v>38280</v>
      </c>
      <c r="Q249" s="66">
        <v>9570</v>
      </c>
      <c r="R249" s="66">
        <v>10075</v>
      </c>
      <c r="S249" s="66">
        <v>-505</v>
      </c>
      <c r="T249" s="66">
        <v>3190</v>
      </c>
      <c r="U249" s="66">
        <v>2685</v>
      </c>
      <c r="V249" s="66">
        <v>25520</v>
      </c>
      <c r="W249" s="83">
        <v>38280</v>
      </c>
      <c r="X249" s="89">
        <v>1</v>
      </c>
      <c r="Y249" s="68">
        <v>1900</v>
      </c>
      <c r="Z249" s="68">
        <v>475</v>
      </c>
      <c r="AA249" s="68">
        <v>0</v>
      </c>
      <c r="AB249" s="68">
        <v>475</v>
      </c>
      <c r="AC249" s="68">
        <v>158.33333333333334</v>
      </c>
      <c r="AD249" s="68">
        <v>633.33333333333337</v>
      </c>
      <c r="AE249" s="68">
        <v>1266.6666666666665</v>
      </c>
      <c r="AF249" s="90">
        <v>1900</v>
      </c>
    </row>
    <row r="250" spans="1:32" ht="15" x14ac:dyDescent="0.3">
      <c r="A250" s="30">
        <v>3154</v>
      </c>
      <c r="B250" s="98">
        <v>8863154</v>
      </c>
      <c r="C250" s="70" t="s">
        <v>649</v>
      </c>
      <c r="D250" s="75">
        <v>0</v>
      </c>
      <c r="E250" s="62">
        <v>0</v>
      </c>
      <c r="F250" s="62">
        <v>0</v>
      </c>
      <c r="G250" s="62">
        <v>225</v>
      </c>
      <c r="H250" s="62">
        <v>-225</v>
      </c>
      <c r="I250" s="62">
        <v>0</v>
      </c>
      <c r="J250" s="62">
        <v>-225</v>
      </c>
      <c r="K250" s="62">
        <v>0</v>
      </c>
      <c r="L250" s="76">
        <v>0</v>
      </c>
      <c r="M250" s="97">
        <v>16</v>
      </c>
      <c r="N250" s="110">
        <v>0</v>
      </c>
      <c r="O250" s="65">
        <v>16</v>
      </c>
      <c r="P250" s="66">
        <v>21120</v>
      </c>
      <c r="Q250" s="66">
        <v>5280</v>
      </c>
      <c r="R250" s="66">
        <v>4550</v>
      </c>
      <c r="S250" s="66">
        <v>730</v>
      </c>
      <c r="T250" s="66">
        <v>1760</v>
      </c>
      <c r="U250" s="66">
        <v>2490</v>
      </c>
      <c r="V250" s="66">
        <v>14080</v>
      </c>
      <c r="W250" s="83">
        <v>21120</v>
      </c>
      <c r="X250" s="89">
        <v>2</v>
      </c>
      <c r="Y250" s="68">
        <v>3800</v>
      </c>
      <c r="Z250" s="68">
        <v>950</v>
      </c>
      <c r="AA250" s="68">
        <v>0</v>
      </c>
      <c r="AB250" s="68">
        <v>950</v>
      </c>
      <c r="AC250" s="68">
        <v>316.66666666666669</v>
      </c>
      <c r="AD250" s="68">
        <v>1266.6666666666667</v>
      </c>
      <c r="AE250" s="68">
        <v>2533.333333333333</v>
      </c>
      <c r="AF250" s="90">
        <v>3800</v>
      </c>
    </row>
    <row r="251" spans="1:32" ht="15" x14ac:dyDescent="0.3">
      <c r="A251" s="30">
        <v>3155</v>
      </c>
      <c r="B251" s="98">
        <v>8863155</v>
      </c>
      <c r="C251" s="70" t="s">
        <v>650</v>
      </c>
      <c r="D251" s="75">
        <v>0</v>
      </c>
      <c r="E251" s="62">
        <v>0</v>
      </c>
      <c r="F251" s="62">
        <v>0</v>
      </c>
      <c r="G251" s="62">
        <v>0</v>
      </c>
      <c r="H251" s="62">
        <v>0</v>
      </c>
      <c r="I251" s="62">
        <v>0</v>
      </c>
      <c r="J251" s="62">
        <v>0</v>
      </c>
      <c r="K251" s="62">
        <v>0</v>
      </c>
      <c r="L251" s="76">
        <v>0</v>
      </c>
      <c r="M251" s="97">
        <v>15</v>
      </c>
      <c r="N251" s="110">
        <v>0</v>
      </c>
      <c r="O251" s="65">
        <v>15</v>
      </c>
      <c r="P251" s="66">
        <v>19800</v>
      </c>
      <c r="Q251" s="66">
        <v>4950</v>
      </c>
      <c r="R251" s="66">
        <v>4225</v>
      </c>
      <c r="S251" s="66">
        <v>725</v>
      </c>
      <c r="T251" s="66">
        <v>1650</v>
      </c>
      <c r="U251" s="66">
        <v>2375</v>
      </c>
      <c r="V251" s="66">
        <v>13200</v>
      </c>
      <c r="W251" s="83">
        <v>19800</v>
      </c>
      <c r="X251" s="89">
        <v>0</v>
      </c>
      <c r="Y251" s="68">
        <v>0</v>
      </c>
      <c r="Z251" s="68">
        <v>0</v>
      </c>
      <c r="AA251" s="68">
        <v>0</v>
      </c>
      <c r="AB251" s="68">
        <v>0</v>
      </c>
      <c r="AC251" s="68">
        <v>0</v>
      </c>
      <c r="AD251" s="68">
        <v>0</v>
      </c>
      <c r="AE251" s="68">
        <v>0</v>
      </c>
      <c r="AF251" s="90">
        <v>0</v>
      </c>
    </row>
    <row r="252" spans="1:32" ht="15" x14ac:dyDescent="0.3">
      <c r="A252" s="30">
        <v>3158</v>
      </c>
      <c r="B252" s="98">
        <v>8863158</v>
      </c>
      <c r="C252" s="70" t="s">
        <v>651</v>
      </c>
      <c r="D252" s="75">
        <v>1</v>
      </c>
      <c r="E252" s="62">
        <v>300</v>
      </c>
      <c r="F252" s="62">
        <v>75</v>
      </c>
      <c r="G252" s="62">
        <v>0</v>
      </c>
      <c r="H252" s="62">
        <v>75</v>
      </c>
      <c r="I252" s="62">
        <v>25</v>
      </c>
      <c r="J252" s="62">
        <v>100</v>
      </c>
      <c r="K252" s="62">
        <v>200</v>
      </c>
      <c r="L252" s="76">
        <v>300</v>
      </c>
      <c r="M252" s="97">
        <v>5</v>
      </c>
      <c r="N252" s="110">
        <v>0</v>
      </c>
      <c r="O252" s="65">
        <v>5</v>
      </c>
      <c r="P252" s="66">
        <v>6600</v>
      </c>
      <c r="Q252" s="66">
        <v>1650</v>
      </c>
      <c r="R252" s="66">
        <v>1625</v>
      </c>
      <c r="S252" s="66">
        <v>25</v>
      </c>
      <c r="T252" s="66">
        <v>550</v>
      </c>
      <c r="U252" s="66">
        <v>575</v>
      </c>
      <c r="V252" s="66">
        <v>4400</v>
      </c>
      <c r="W252" s="83">
        <v>6600</v>
      </c>
      <c r="X252" s="89">
        <v>3</v>
      </c>
      <c r="Y252" s="68">
        <v>5700</v>
      </c>
      <c r="Z252" s="68">
        <v>1425</v>
      </c>
      <c r="AA252" s="68">
        <v>0</v>
      </c>
      <c r="AB252" s="68">
        <v>1425</v>
      </c>
      <c r="AC252" s="68">
        <v>475</v>
      </c>
      <c r="AD252" s="68">
        <v>1900</v>
      </c>
      <c r="AE252" s="68">
        <v>3800</v>
      </c>
      <c r="AF252" s="90">
        <v>5700</v>
      </c>
    </row>
    <row r="253" spans="1:32" ht="15" x14ac:dyDescent="0.3">
      <c r="A253" s="30">
        <v>3159</v>
      </c>
      <c r="B253" s="98">
        <v>8863159</v>
      </c>
      <c r="C253" s="70" t="s">
        <v>652</v>
      </c>
      <c r="D253" s="75">
        <v>0</v>
      </c>
      <c r="E253" s="62">
        <v>0</v>
      </c>
      <c r="F253" s="62">
        <v>0</v>
      </c>
      <c r="G253" s="62">
        <v>75</v>
      </c>
      <c r="H253" s="62">
        <v>-75</v>
      </c>
      <c r="I253" s="62">
        <v>0</v>
      </c>
      <c r="J253" s="62">
        <v>-75</v>
      </c>
      <c r="K253" s="62">
        <v>0</v>
      </c>
      <c r="L253" s="76">
        <v>0</v>
      </c>
      <c r="M253" s="97">
        <v>7</v>
      </c>
      <c r="N253" s="110">
        <v>0</v>
      </c>
      <c r="O253" s="65">
        <v>7</v>
      </c>
      <c r="P253" s="66">
        <v>9240</v>
      </c>
      <c r="Q253" s="66">
        <v>2310</v>
      </c>
      <c r="R253" s="66">
        <v>3250</v>
      </c>
      <c r="S253" s="66">
        <v>-940</v>
      </c>
      <c r="T253" s="66">
        <v>770</v>
      </c>
      <c r="U253" s="66">
        <v>-170</v>
      </c>
      <c r="V253" s="66">
        <v>6160</v>
      </c>
      <c r="W253" s="83">
        <v>9240</v>
      </c>
      <c r="X253" s="89">
        <v>1</v>
      </c>
      <c r="Y253" s="68">
        <v>1900</v>
      </c>
      <c r="Z253" s="68">
        <v>475</v>
      </c>
      <c r="AA253" s="68">
        <v>0</v>
      </c>
      <c r="AB253" s="68">
        <v>475</v>
      </c>
      <c r="AC253" s="68">
        <v>158.33333333333334</v>
      </c>
      <c r="AD253" s="68">
        <v>633.33333333333337</v>
      </c>
      <c r="AE253" s="68">
        <v>1266.6666666666665</v>
      </c>
      <c r="AF253" s="90">
        <v>1900</v>
      </c>
    </row>
    <row r="254" spans="1:32" ht="15" x14ac:dyDescent="0.3">
      <c r="A254" s="30">
        <v>3160</v>
      </c>
      <c r="B254" s="98">
        <v>8863160</v>
      </c>
      <c r="C254" s="70" t="s">
        <v>653</v>
      </c>
      <c r="D254" s="75">
        <v>1</v>
      </c>
      <c r="E254" s="62">
        <v>300</v>
      </c>
      <c r="F254" s="62">
        <v>75</v>
      </c>
      <c r="G254" s="62">
        <v>300</v>
      </c>
      <c r="H254" s="62">
        <v>-225</v>
      </c>
      <c r="I254" s="62">
        <v>25</v>
      </c>
      <c r="J254" s="62">
        <v>-200</v>
      </c>
      <c r="K254" s="62">
        <v>200</v>
      </c>
      <c r="L254" s="76">
        <v>300</v>
      </c>
      <c r="M254" s="97">
        <v>16</v>
      </c>
      <c r="N254" s="110">
        <v>0</v>
      </c>
      <c r="O254" s="65">
        <v>16</v>
      </c>
      <c r="P254" s="66">
        <v>21120</v>
      </c>
      <c r="Q254" s="66">
        <v>5280</v>
      </c>
      <c r="R254" s="66">
        <v>5200</v>
      </c>
      <c r="S254" s="66">
        <v>80</v>
      </c>
      <c r="T254" s="66">
        <v>1760</v>
      </c>
      <c r="U254" s="66">
        <v>1840</v>
      </c>
      <c r="V254" s="66">
        <v>14080</v>
      </c>
      <c r="W254" s="83">
        <v>21120</v>
      </c>
      <c r="X254" s="89">
        <v>0</v>
      </c>
      <c r="Y254" s="68">
        <v>0</v>
      </c>
      <c r="Z254" s="68">
        <v>0</v>
      </c>
      <c r="AA254" s="68">
        <v>0</v>
      </c>
      <c r="AB254" s="68">
        <v>0</v>
      </c>
      <c r="AC254" s="68">
        <v>0</v>
      </c>
      <c r="AD254" s="68">
        <v>0</v>
      </c>
      <c r="AE254" s="68">
        <v>0</v>
      </c>
      <c r="AF254" s="90">
        <v>0</v>
      </c>
    </row>
    <row r="255" spans="1:32" ht="15" x14ac:dyDescent="0.3">
      <c r="A255" s="30">
        <v>3163</v>
      </c>
      <c r="B255" s="98">
        <v>8863163</v>
      </c>
      <c r="C255" s="70" t="s">
        <v>654</v>
      </c>
      <c r="D255" s="75">
        <v>1</v>
      </c>
      <c r="E255" s="62">
        <v>300</v>
      </c>
      <c r="F255" s="62">
        <v>75</v>
      </c>
      <c r="G255" s="62">
        <v>150</v>
      </c>
      <c r="H255" s="62">
        <v>-75</v>
      </c>
      <c r="I255" s="62">
        <v>25</v>
      </c>
      <c r="J255" s="62">
        <v>-50</v>
      </c>
      <c r="K255" s="62">
        <v>200</v>
      </c>
      <c r="L255" s="76">
        <v>300</v>
      </c>
      <c r="M255" s="97">
        <v>78</v>
      </c>
      <c r="N255" s="110">
        <v>0</v>
      </c>
      <c r="O255" s="65">
        <v>78</v>
      </c>
      <c r="P255" s="66">
        <v>102960</v>
      </c>
      <c r="Q255" s="66">
        <v>25740</v>
      </c>
      <c r="R255" s="66">
        <v>24375</v>
      </c>
      <c r="S255" s="66">
        <v>1365</v>
      </c>
      <c r="T255" s="66">
        <v>8580</v>
      </c>
      <c r="U255" s="66">
        <v>9945</v>
      </c>
      <c r="V255" s="66">
        <v>68640</v>
      </c>
      <c r="W255" s="83">
        <v>102960</v>
      </c>
      <c r="X255" s="89">
        <v>0</v>
      </c>
      <c r="Y255" s="68">
        <v>0</v>
      </c>
      <c r="Z255" s="68">
        <v>0</v>
      </c>
      <c r="AA255" s="68">
        <v>0</v>
      </c>
      <c r="AB255" s="68">
        <v>0</v>
      </c>
      <c r="AC255" s="68">
        <v>0</v>
      </c>
      <c r="AD255" s="68">
        <v>0</v>
      </c>
      <c r="AE255" s="68">
        <v>0</v>
      </c>
      <c r="AF255" s="90">
        <v>0</v>
      </c>
    </row>
    <row r="256" spans="1:32" ht="15" x14ac:dyDescent="0.3">
      <c r="A256" s="30">
        <v>3167</v>
      </c>
      <c r="B256" s="98">
        <v>8863167</v>
      </c>
      <c r="C256" s="70" t="s">
        <v>655</v>
      </c>
      <c r="D256" s="75">
        <v>2</v>
      </c>
      <c r="E256" s="62">
        <v>600</v>
      </c>
      <c r="F256" s="62">
        <v>150</v>
      </c>
      <c r="G256" s="62">
        <v>150</v>
      </c>
      <c r="H256" s="62">
        <v>0</v>
      </c>
      <c r="I256" s="62">
        <v>50</v>
      </c>
      <c r="J256" s="62">
        <v>50</v>
      </c>
      <c r="K256" s="62">
        <v>400</v>
      </c>
      <c r="L256" s="76">
        <v>600</v>
      </c>
      <c r="M256" s="97">
        <v>34</v>
      </c>
      <c r="N256" s="110">
        <v>0</v>
      </c>
      <c r="O256" s="65">
        <v>34</v>
      </c>
      <c r="P256" s="66">
        <v>44880</v>
      </c>
      <c r="Q256" s="66">
        <v>11220</v>
      </c>
      <c r="R256" s="66">
        <v>10075</v>
      </c>
      <c r="S256" s="66">
        <v>1145</v>
      </c>
      <c r="T256" s="66">
        <v>3740</v>
      </c>
      <c r="U256" s="66">
        <v>4885</v>
      </c>
      <c r="V256" s="66">
        <v>29920</v>
      </c>
      <c r="W256" s="83">
        <v>44880</v>
      </c>
      <c r="X256" s="89">
        <v>9</v>
      </c>
      <c r="Y256" s="68">
        <v>17100</v>
      </c>
      <c r="Z256" s="68">
        <v>4275</v>
      </c>
      <c r="AA256" s="68">
        <v>0</v>
      </c>
      <c r="AB256" s="68">
        <v>4275</v>
      </c>
      <c r="AC256" s="68">
        <v>1425</v>
      </c>
      <c r="AD256" s="68">
        <v>5700</v>
      </c>
      <c r="AE256" s="68">
        <v>11400</v>
      </c>
      <c r="AF256" s="90">
        <v>17100</v>
      </c>
    </row>
    <row r="257" spans="1:32" ht="15" x14ac:dyDescent="0.3">
      <c r="A257" s="30">
        <v>3168</v>
      </c>
      <c r="B257" s="98">
        <v>8863168</v>
      </c>
      <c r="C257" s="70" t="s">
        <v>656</v>
      </c>
      <c r="D257" s="75">
        <v>0</v>
      </c>
      <c r="E257" s="62">
        <v>0</v>
      </c>
      <c r="F257" s="62">
        <v>0</v>
      </c>
      <c r="G257" s="62">
        <v>0</v>
      </c>
      <c r="H257" s="62">
        <v>0</v>
      </c>
      <c r="I257" s="62">
        <v>0</v>
      </c>
      <c r="J257" s="62">
        <v>0</v>
      </c>
      <c r="K257" s="62">
        <v>0</v>
      </c>
      <c r="L257" s="76">
        <v>0</v>
      </c>
      <c r="M257" s="97">
        <v>9</v>
      </c>
      <c r="N257" s="110">
        <v>0</v>
      </c>
      <c r="O257" s="65">
        <v>9</v>
      </c>
      <c r="P257" s="66">
        <v>11880</v>
      </c>
      <c r="Q257" s="66">
        <v>2970</v>
      </c>
      <c r="R257" s="66">
        <v>2925</v>
      </c>
      <c r="S257" s="66">
        <v>45</v>
      </c>
      <c r="T257" s="66">
        <v>990</v>
      </c>
      <c r="U257" s="66">
        <v>1035</v>
      </c>
      <c r="V257" s="66">
        <v>7920</v>
      </c>
      <c r="W257" s="83">
        <v>11880</v>
      </c>
      <c r="X257" s="89">
        <v>3</v>
      </c>
      <c r="Y257" s="68">
        <v>5700</v>
      </c>
      <c r="Z257" s="68">
        <v>1425</v>
      </c>
      <c r="AA257" s="68">
        <v>0</v>
      </c>
      <c r="AB257" s="68">
        <v>1425</v>
      </c>
      <c r="AC257" s="68">
        <v>475</v>
      </c>
      <c r="AD257" s="68">
        <v>1900</v>
      </c>
      <c r="AE257" s="68">
        <v>3800</v>
      </c>
      <c r="AF257" s="90">
        <v>5700</v>
      </c>
    </row>
    <row r="258" spans="1:32" ht="15" x14ac:dyDescent="0.3">
      <c r="A258" s="30">
        <v>3169</v>
      </c>
      <c r="B258" s="98">
        <v>8863169</v>
      </c>
      <c r="C258" s="70" t="s">
        <v>657</v>
      </c>
      <c r="D258" s="75">
        <v>90</v>
      </c>
      <c r="E258" s="62">
        <v>27000</v>
      </c>
      <c r="F258" s="62">
        <v>6750</v>
      </c>
      <c r="G258" s="62">
        <v>6825</v>
      </c>
      <c r="H258" s="62">
        <v>-75</v>
      </c>
      <c r="I258" s="62">
        <v>2250</v>
      </c>
      <c r="J258" s="62">
        <v>2175</v>
      </c>
      <c r="K258" s="62">
        <v>18000</v>
      </c>
      <c r="L258" s="76">
        <v>27000</v>
      </c>
      <c r="M258" s="97">
        <v>13</v>
      </c>
      <c r="N258" s="110">
        <v>0</v>
      </c>
      <c r="O258" s="65">
        <v>13</v>
      </c>
      <c r="P258" s="66">
        <v>17160</v>
      </c>
      <c r="Q258" s="66">
        <v>4290</v>
      </c>
      <c r="R258" s="66">
        <v>2925</v>
      </c>
      <c r="S258" s="66">
        <v>1365</v>
      </c>
      <c r="T258" s="66">
        <v>1430</v>
      </c>
      <c r="U258" s="66">
        <v>2795</v>
      </c>
      <c r="V258" s="66">
        <v>11440</v>
      </c>
      <c r="W258" s="83">
        <v>17160</v>
      </c>
      <c r="X258" s="89">
        <v>0</v>
      </c>
      <c r="Y258" s="68">
        <v>0</v>
      </c>
      <c r="Z258" s="68">
        <v>0</v>
      </c>
      <c r="AA258" s="68">
        <v>0</v>
      </c>
      <c r="AB258" s="68">
        <v>0</v>
      </c>
      <c r="AC258" s="68">
        <v>0</v>
      </c>
      <c r="AD258" s="68">
        <v>0</v>
      </c>
      <c r="AE258" s="68">
        <v>0</v>
      </c>
      <c r="AF258" s="90">
        <v>0</v>
      </c>
    </row>
    <row r="259" spans="1:32" ht="15" x14ac:dyDescent="0.3">
      <c r="A259" s="30">
        <v>3171</v>
      </c>
      <c r="B259" s="98">
        <v>8863171</v>
      </c>
      <c r="C259" s="70" t="s">
        <v>658</v>
      </c>
      <c r="D259" s="75">
        <v>2</v>
      </c>
      <c r="E259" s="62">
        <v>600</v>
      </c>
      <c r="F259" s="62">
        <v>150</v>
      </c>
      <c r="G259" s="62">
        <v>150</v>
      </c>
      <c r="H259" s="62">
        <v>0</v>
      </c>
      <c r="I259" s="62">
        <v>50</v>
      </c>
      <c r="J259" s="62">
        <v>50</v>
      </c>
      <c r="K259" s="62">
        <v>400</v>
      </c>
      <c r="L259" s="76">
        <v>600</v>
      </c>
      <c r="M259" s="97">
        <v>20</v>
      </c>
      <c r="N259" s="110">
        <v>0</v>
      </c>
      <c r="O259" s="65">
        <v>20</v>
      </c>
      <c r="P259" s="66">
        <v>26400</v>
      </c>
      <c r="Q259" s="66">
        <v>6600</v>
      </c>
      <c r="R259" s="66">
        <v>5525</v>
      </c>
      <c r="S259" s="66">
        <v>1075</v>
      </c>
      <c r="T259" s="66">
        <v>2200</v>
      </c>
      <c r="U259" s="66">
        <v>3275</v>
      </c>
      <c r="V259" s="66">
        <v>17600</v>
      </c>
      <c r="W259" s="83">
        <v>26400</v>
      </c>
      <c r="X259" s="89">
        <v>0</v>
      </c>
      <c r="Y259" s="68">
        <v>0</v>
      </c>
      <c r="Z259" s="68">
        <v>0</v>
      </c>
      <c r="AA259" s="68">
        <v>0</v>
      </c>
      <c r="AB259" s="68">
        <v>0</v>
      </c>
      <c r="AC259" s="68">
        <v>0</v>
      </c>
      <c r="AD259" s="68">
        <v>0</v>
      </c>
      <c r="AE259" s="68">
        <v>0</v>
      </c>
      <c r="AF259" s="90">
        <v>0</v>
      </c>
    </row>
    <row r="260" spans="1:32" ht="15" x14ac:dyDescent="0.3">
      <c r="A260" s="30">
        <v>3172</v>
      </c>
      <c r="B260" s="98">
        <v>8863172</v>
      </c>
      <c r="C260" s="70" t="s">
        <v>659</v>
      </c>
      <c r="D260" s="75">
        <v>0</v>
      </c>
      <c r="E260" s="62">
        <v>0</v>
      </c>
      <c r="F260" s="62">
        <v>0</v>
      </c>
      <c r="G260" s="62">
        <v>0</v>
      </c>
      <c r="H260" s="62">
        <v>0</v>
      </c>
      <c r="I260" s="62">
        <v>0</v>
      </c>
      <c r="J260" s="62">
        <v>0</v>
      </c>
      <c r="K260" s="62">
        <v>0</v>
      </c>
      <c r="L260" s="76">
        <v>0</v>
      </c>
      <c r="M260" s="97">
        <v>20</v>
      </c>
      <c r="N260" s="110">
        <v>0</v>
      </c>
      <c r="O260" s="65">
        <v>20</v>
      </c>
      <c r="P260" s="66">
        <v>26400</v>
      </c>
      <c r="Q260" s="66">
        <v>6600</v>
      </c>
      <c r="R260" s="66">
        <v>6825</v>
      </c>
      <c r="S260" s="66">
        <v>-225</v>
      </c>
      <c r="T260" s="66">
        <v>2200</v>
      </c>
      <c r="U260" s="66">
        <v>1975</v>
      </c>
      <c r="V260" s="66">
        <v>17600</v>
      </c>
      <c r="W260" s="83">
        <v>26400</v>
      </c>
      <c r="X260" s="89">
        <v>0</v>
      </c>
      <c r="Y260" s="68">
        <v>0</v>
      </c>
      <c r="Z260" s="68">
        <v>0</v>
      </c>
      <c r="AA260" s="68">
        <v>0</v>
      </c>
      <c r="AB260" s="68">
        <v>0</v>
      </c>
      <c r="AC260" s="68">
        <v>0</v>
      </c>
      <c r="AD260" s="68">
        <v>0</v>
      </c>
      <c r="AE260" s="68">
        <v>0</v>
      </c>
      <c r="AF260" s="90">
        <v>0</v>
      </c>
    </row>
    <row r="261" spans="1:32" ht="15" x14ac:dyDescent="0.3">
      <c r="A261" s="30">
        <v>3173</v>
      </c>
      <c r="B261" s="98">
        <v>8863173</v>
      </c>
      <c r="C261" s="70" t="s">
        <v>660</v>
      </c>
      <c r="D261" s="75">
        <v>1</v>
      </c>
      <c r="E261" s="62">
        <v>300</v>
      </c>
      <c r="F261" s="62">
        <v>75</v>
      </c>
      <c r="G261" s="62">
        <v>75</v>
      </c>
      <c r="H261" s="62">
        <v>0</v>
      </c>
      <c r="I261" s="62">
        <v>25</v>
      </c>
      <c r="J261" s="62">
        <v>25</v>
      </c>
      <c r="K261" s="62">
        <v>200</v>
      </c>
      <c r="L261" s="76">
        <v>300</v>
      </c>
      <c r="M261" s="97">
        <v>22</v>
      </c>
      <c r="N261" s="110">
        <v>0</v>
      </c>
      <c r="O261" s="65">
        <v>22</v>
      </c>
      <c r="P261" s="66">
        <v>29040</v>
      </c>
      <c r="Q261" s="66">
        <v>7260</v>
      </c>
      <c r="R261" s="66">
        <v>8450</v>
      </c>
      <c r="S261" s="66">
        <v>-1190</v>
      </c>
      <c r="T261" s="66">
        <v>2420</v>
      </c>
      <c r="U261" s="66">
        <v>1230</v>
      </c>
      <c r="V261" s="66">
        <v>19360</v>
      </c>
      <c r="W261" s="83">
        <v>29040</v>
      </c>
      <c r="X261" s="89">
        <v>1</v>
      </c>
      <c r="Y261" s="68">
        <v>1900</v>
      </c>
      <c r="Z261" s="68">
        <v>475</v>
      </c>
      <c r="AA261" s="68">
        <v>0</v>
      </c>
      <c r="AB261" s="68">
        <v>475</v>
      </c>
      <c r="AC261" s="68">
        <v>158.33333333333334</v>
      </c>
      <c r="AD261" s="68">
        <v>633.33333333333337</v>
      </c>
      <c r="AE261" s="68">
        <v>1266.6666666666665</v>
      </c>
      <c r="AF261" s="90">
        <v>1900</v>
      </c>
    </row>
    <row r="262" spans="1:32" ht="30" x14ac:dyDescent="0.3">
      <c r="A262" s="30">
        <v>3175</v>
      </c>
      <c r="B262" s="98">
        <v>8863175</v>
      </c>
      <c r="C262" s="70" t="s">
        <v>661</v>
      </c>
      <c r="D262" s="75">
        <v>0</v>
      </c>
      <c r="E262" s="62">
        <v>0</v>
      </c>
      <c r="F262" s="62">
        <v>0</v>
      </c>
      <c r="G262" s="62">
        <v>0</v>
      </c>
      <c r="H262" s="62">
        <v>0</v>
      </c>
      <c r="I262" s="62">
        <v>0</v>
      </c>
      <c r="J262" s="62">
        <v>0</v>
      </c>
      <c r="K262" s="62">
        <v>0</v>
      </c>
      <c r="L262" s="76">
        <v>0</v>
      </c>
      <c r="M262" s="97">
        <v>28</v>
      </c>
      <c r="N262" s="110">
        <v>0</v>
      </c>
      <c r="O262" s="65">
        <v>28</v>
      </c>
      <c r="P262" s="66">
        <v>36960</v>
      </c>
      <c r="Q262" s="66">
        <v>9240</v>
      </c>
      <c r="R262" s="66">
        <v>8125</v>
      </c>
      <c r="S262" s="66">
        <v>1115</v>
      </c>
      <c r="T262" s="66">
        <v>3080</v>
      </c>
      <c r="U262" s="66">
        <v>4195</v>
      </c>
      <c r="V262" s="66">
        <v>24640</v>
      </c>
      <c r="W262" s="83">
        <v>36960</v>
      </c>
      <c r="X262" s="89">
        <v>0</v>
      </c>
      <c r="Y262" s="68">
        <v>0</v>
      </c>
      <c r="Z262" s="68">
        <v>0</v>
      </c>
      <c r="AA262" s="68">
        <v>0</v>
      </c>
      <c r="AB262" s="68">
        <v>0</v>
      </c>
      <c r="AC262" s="68">
        <v>0</v>
      </c>
      <c r="AD262" s="68">
        <v>0</v>
      </c>
      <c r="AE262" s="68">
        <v>0</v>
      </c>
      <c r="AF262" s="90">
        <v>0</v>
      </c>
    </row>
    <row r="263" spans="1:32" ht="15" x14ac:dyDescent="0.3">
      <c r="A263" s="30">
        <v>3178</v>
      </c>
      <c r="B263" s="98">
        <v>8863178</v>
      </c>
      <c r="C263" s="70" t="s">
        <v>662</v>
      </c>
      <c r="D263" s="75">
        <v>0</v>
      </c>
      <c r="E263" s="62">
        <v>0</v>
      </c>
      <c r="F263" s="62">
        <v>0</v>
      </c>
      <c r="G263" s="62">
        <v>0</v>
      </c>
      <c r="H263" s="62">
        <v>0</v>
      </c>
      <c r="I263" s="62">
        <v>0</v>
      </c>
      <c r="J263" s="62">
        <v>0</v>
      </c>
      <c r="K263" s="62">
        <v>0</v>
      </c>
      <c r="L263" s="76">
        <v>0</v>
      </c>
      <c r="M263" s="97">
        <v>119</v>
      </c>
      <c r="N263" s="110">
        <v>0</v>
      </c>
      <c r="O263" s="65">
        <v>119</v>
      </c>
      <c r="P263" s="66">
        <v>157080</v>
      </c>
      <c r="Q263" s="66">
        <v>39270</v>
      </c>
      <c r="R263" s="66">
        <v>38350</v>
      </c>
      <c r="S263" s="66">
        <v>920</v>
      </c>
      <c r="T263" s="66">
        <v>13090</v>
      </c>
      <c r="U263" s="66">
        <v>14010</v>
      </c>
      <c r="V263" s="66">
        <v>104720</v>
      </c>
      <c r="W263" s="83">
        <v>157080</v>
      </c>
      <c r="X263" s="89">
        <v>0</v>
      </c>
      <c r="Y263" s="68">
        <v>0</v>
      </c>
      <c r="Z263" s="68">
        <v>0</v>
      </c>
      <c r="AA263" s="68">
        <v>0</v>
      </c>
      <c r="AB263" s="68">
        <v>0</v>
      </c>
      <c r="AC263" s="68">
        <v>0</v>
      </c>
      <c r="AD263" s="68">
        <v>0</v>
      </c>
      <c r="AE263" s="68">
        <v>0</v>
      </c>
      <c r="AF263" s="90">
        <v>0</v>
      </c>
    </row>
    <row r="264" spans="1:32" ht="30" x14ac:dyDescent="0.3">
      <c r="A264" s="30">
        <v>3179</v>
      </c>
      <c r="B264" s="98">
        <v>8863179</v>
      </c>
      <c r="C264" s="70" t="s">
        <v>663</v>
      </c>
      <c r="D264" s="75">
        <v>0</v>
      </c>
      <c r="E264" s="62">
        <v>0</v>
      </c>
      <c r="F264" s="62">
        <v>0</v>
      </c>
      <c r="G264" s="62">
        <v>0</v>
      </c>
      <c r="H264" s="62">
        <v>0</v>
      </c>
      <c r="I264" s="62">
        <v>0</v>
      </c>
      <c r="J264" s="62">
        <v>0</v>
      </c>
      <c r="K264" s="62">
        <v>0</v>
      </c>
      <c r="L264" s="76">
        <v>0</v>
      </c>
      <c r="M264" s="97">
        <v>285</v>
      </c>
      <c r="N264" s="110">
        <v>0</v>
      </c>
      <c r="O264" s="65">
        <v>285</v>
      </c>
      <c r="P264" s="66">
        <v>376200</v>
      </c>
      <c r="Q264" s="66">
        <v>94050</v>
      </c>
      <c r="R264" s="66">
        <v>65975</v>
      </c>
      <c r="S264" s="66">
        <v>28075</v>
      </c>
      <c r="T264" s="66">
        <v>31350</v>
      </c>
      <c r="U264" s="66">
        <v>59425</v>
      </c>
      <c r="V264" s="66">
        <v>250800</v>
      </c>
      <c r="W264" s="83">
        <v>376200</v>
      </c>
      <c r="X264" s="89">
        <v>0</v>
      </c>
      <c r="Y264" s="68">
        <v>0</v>
      </c>
      <c r="Z264" s="68">
        <v>0</v>
      </c>
      <c r="AA264" s="68">
        <v>0</v>
      </c>
      <c r="AB264" s="68">
        <v>0</v>
      </c>
      <c r="AC264" s="68">
        <v>0</v>
      </c>
      <c r="AD264" s="68">
        <v>0</v>
      </c>
      <c r="AE264" s="68">
        <v>0</v>
      </c>
      <c r="AF264" s="90">
        <v>0</v>
      </c>
    </row>
    <row r="265" spans="1:32" ht="15" x14ac:dyDescent="0.3">
      <c r="A265" s="30">
        <v>3181</v>
      </c>
      <c r="B265" s="98">
        <v>8863181</v>
      </c>
      <c r="C265" s="70" t="s">
        <v>664</v>
      </c>
      <c r="D265" s="75">
        <v>4</v>
      </c>
      <c r="E265" s="62">
        <v>1200</v>
      </c>
      <c r="F265" s="62">
        <v>300</v>
      </c>
      <c r="G265" s="62">
        <v>150</v>
      </c>
      <c r="H265" s="62">
        <v>150</v>
      </c>
      <c r="I265" s="62">
        <v>100</v>
      </c>
      <c r="J265" s="62">
        <v>250</v>
      </c>
      <c r="K265" s="62">
        <v>800</v>
      </c>
      <c r="L265" s="76">
        <v>1200</v>
      </c>
      <c r="M265" s="97">
        <v>77</v>
      </c>
      <c r="N265" s="110">
        <v>0</v>
      </c>
      <c r="O265" s="65">
        <v>77</v>
      </c>
      <c r="P265" s="66">
        <v>101640</v>
      </c>
      <c r="Q265" s="66">
        <v>25410</v>
      </c>
      <c r="R265" s="66">
        <v>24050</v>
      </c>
      <c r="S265" s="66">
        <v>1360</v>
      </c>
      <c r="T265" s="66">
        <v>8470</v>
      </c>
      <c r="U265" s="66">
        <v>9830</v>
      </c>
      <c r="V265" s="66">
        <v>67760</v>
      </c>
      <c r="W265" s="83">
        <v>101640</v>
      </c>
      <c r="X265" s="89">
        <v>0</v>
      </c>
      <c r="Y265" s="68">
        <v>0</v>
      </c>
      <c r="Z265" s="68">
        <v>0</v>
      </c>
      <c r="AA265" s="68">
        <v>0</v>
      </c>
      <c r="AB265" s="68">
        <v>0</v>
      </c>
      <c r="AC265" s="68">
        <v>0</v>
      </c>
      <c r="AD265" s="68">
        <v>0</v>
      </c>
      <c r="AE265" s="68">
        <v>0</v>
      </c>
      <c r="AF265" s="90">
        <v>0</v>
      </c>
    </row>
    <row r="266" spans="1:32" ht="15" x14ac:dyDescent="0.3">
      <c r="A266" s="30">
        <v>3182</v>
      </c>
      <c r="B266" s="98">
        <v>8863182</v>
      </c>
      <c r="C266" s="70" t="s">
        <v>665</v>
      </c>
      <c r="D266" s="75">
        <v>14</v>
      </c>
      <c r="E266" s="62">
        <v>4200</v>
      </c>
      <c r="F266" s="62">
        <v>1050</v>
      </c>
      <c r="G266" s="62">
        <v>1125</v>
      </c>
      <c r="H266" s="62">
        <v>-75</v>
      </c>
      <c r="I266" s="62">
        <v>350</v>
      </c>
      <c r="J266" s="62">
        <v>275</v>
      </c>
      <c r="K266" s="62">
        <v>2800</v>
      </c>
      <c r="L266" s="76">
        <v>4200</v>
      </c>
      <c r="M266" s="97">
        <v>61</v>
      </c>
      <c r="N266" s="110">
        <v>0</v>
      </c>
      <c r="O266" s="65">
        <v>61</v>
      </c>
      <c r="P266" s="66">
        <v>80520</v>
      </c>
      <c r="Q266" s="66">
        <v>20130</v>
      </c>
      <c r="R266" s="66">
        <v>21775</v>
      </c>
      <c r="S266" s="66">
        <v>-1645</v>
      </c>
      <c r="T266" s="66">
        <v>6710</v>
      </c>
      <c r="U266" s="66">
        <v>5065</v>
      </c>
      <c r="V266" s="66">
        <v>53680</v>
      </c>
      <c r="W266" s="83">
        <v>80520</v>
      </c>
      <c r="X266" s="89">
        <v>1</v>
      </c>
      <c r="Y266" s="68">
        <v>1900</v>
      </c>
      <c r="Z266" s="68">
        <v>475</v>
      </c>
      <c r="AA266" s="68">
        <v>0</v>
      </c>
      <c r="AB266" s="68">
        <v>475</v>
      </c>
      <c r="AC266" s="68">
        <v>158.33333333333334</v>
      </c>
      <c r="AD266" s="68">
        <v>633.33333333333337</v>
      </c>
      <c r="AE266" s="68">
        <v>1266.6666666666665</v>
      </c>
      <c r="AF266" s="90">
        <v>1900</v>
      </c>
    </row>
    <row r="267" spans="1:32" ht="15" x14ac:dyDescent="0.3">
      <c r="A267" s="30">
        <v>3183</v>
      </c>
      <c r="B267" s="98">
        <v>8863183</v>
      </c>
      <c r="C267" s="70" t="s">
        <v>666</v>
      </c>
      <c r="D267" s="75">
        <v>3</v>
      </c>
      <c r="E267" s="62">
        <v>900</v>
      </c>
      <c r="F267" s="62">
        <v>225</v>
      </c>
      <c r="G267" s="62">
        <v>150</v>
      </c>
      <c r="H267" s="62">
        <v>75</v>
      </c>
      <c r="I267" s="62">
        <v>75</v>
      </c>
      <c r="J267" s="62">
        <v>150</v>
      </c>
      <c r="K267" s="62">
        <v>600</v>
      </c>
      <c r="L267" s="76">
        <v>900</v>
      </c>
      <c r="M267" s="97">
        <v>17</v>
      </c>
      <c r="N267" s="110">
        <v>0</v>
      </c>
      <c r="O267" s="65">
        <v>17</v>
      </c>
      <c r="P267" s="66">
        <v>22440</v>
      </c>
      <c r="Q267" s="66">
        <v>5610</v>
      </c>
      <c r="R267" s="66">
        <v>4875</v>
      </c>
      <c r="S267" s="66">
        <v>735</v>
      </c>
      <c r="T267" s="66">
        <v>1870</v>
      </c>
      <c r="U267" s="66">
        <v>2605</v>
      </c>
      <c r="V267" s="66">
        <v>14960</v>
      </c>
      <c r="W267" s="83">
        <v>22440</v>
      </c>
      <c r="X267" s="89">
        <v>0</v>
      </c>
      <c r="Y267" s="68">
        <v>0</v>
      </c>
      <c r="Z267" s="68">
        <v>0</v>
      </c>
      <c r="AA267" s="68">
        <v>0</v>
      </c>
      <c r="AB267" s="68">
        <v>0</v>
      </c>
      <c r="AC267" s="68">
        <v>0</v>
      </c>
      <c r="AD267" s="68">
        <v>0</v>
      </c>
      <c r="AE267" s="68">
        <v>0</v>
      </c>
      <c r="AF267" s="90">
        <v>0</v>
      </c>
    </row>
    <row r="268" spans="1:32" ht="30" x14ac:dyDescent="0.3">
      <c r="A268" s="30">
        <v>3186</v>
      </c>
      <c r="B268" s="98">
        <v>8863186</v>
      </c>
      <c r="C268" s="70" t="s">
        <v>667</v>
      </c>
      <c r="D268" s="75">
        <v>0</v>
      </c>
      <c r="E268" s="62">
        <v>0</v>
      </c>
      <c r="F268" s="62">
        <v>0</v>
      </c>
      <c r="G268" s="62">
        <v>0</v>
      </c>
      <c r="H268" s="62">
        <v>0</v>
      </c>
      <c r="I268" s="62">
        <v>0</v>
      </c>
      <c r="J268" s="62">
        <v>0</v>
      </c>
      <c r="K268" s="62">
        <v>0</v>
      </c>
      <c r="L268" s="76">
        <v>0</v>
      </c>
      <c r="M268" s="97">
        <v>12</v>
      </c>
      <c r="N268" s="110">
        <v>0</v>
      </c>
      <c r="O268" s="65">
        <v>12</v>
      </c>
      <c r="P268" s="66">
        <v>15840</v>
      </c>
      <c r="Q268" s="66">
        <v>3960</v>
      </c>
      <c r="R268" s="66">
        <v>4225</v>
      </c>
      <c r="S268" s="66">
        <v>-265</v>
      </c>
      <c r="T268" s="66">
        <v>1320</v>
      </c>
      <c r="U268" s="66">
        <v>1055</v>
      </c>
      <c r="V268" s="66">
        <v>10560</v>
      </c>
      <c r="W268" s="83">
        <v>15840</v>
      </c>
      <c r="X268" s="89">
        <v>0</v>
      </c>
      <c r="Y268" s="68">
        <v>0</v>
      </c>
      <c r="Z268" s="68">
        <v>0</v>
      </c>
      <c r="AA268" s="68">
        <v>0</v>
      </c>
      <c r="AB268" s="68">
        <v>0</v>
      </c>
      <c r="AC268" s="68">
        <v>0</v>
      </c>
      <c r="AD268" s="68">
        <v>0</v>
      </c>
      <c r="AE268" s="68">
        <v>0</v>
      </c>
      <c r="AF268" s="90">
        <v>0</v>
      </c>
    </row>
    <row r="269" spans="1:32" ht="15" x14ac:dyDescent="0.3">
      <c r="A269" s="30">
        <v>3198</v>
      </c>
      <c r="B269" s="98">
        <v>8863198</v>
      </c>
      <c r="C269" s="70" t="s">
        <v>668</v>
      </c>
      <c r="D269" s="75">
        <v>0</v>
      </c>
      <c r="E269" s="62">
        <v>0</v>
      </c>
      <c r="F269" s="62">
        <v>0</v>
      </c>
      <c r="G269" s="62">
        <v>0</v>
      </c>
      <c r="H269" s="62">
        <v>0</v>
      </c>
      <c r="I269" s="62">
        <v>0</v>
      </c>
      <c r="J269" s="62">
        <v>0</v>
      </c>
      <c r="K269" s="62">
        <v>0</v>
      </c>
      <c r="L269" s="76">
        <v>0</v>
      </c>
      <c r="M269" s="97">
        <v>9</v>
      </c>
      <c r="N269" s="110">
        <v>0</v>
      </c>
      <c r="O269" s="65">
        <v>9</v>
      </c>
      <c r="P269" s="66">
        <v>11880</v>
      </c>
      <c r="Q269" s="66">
        <v>2970</v>
      </c>
      <c r="R269" s="66">
        <v>3250</v>
      </c>
      <c r="S269" s="66">
        <v>-280</v>
      </c>
      <c r="T269" s="66">
        <v>990</v>
      </c>
      <c r="U269" s="66">
        <v>710</v>
      </c>
      <c r="V269" s="66">
        <v>7920</v>
      </c>
      <c r="W269" s="83">
        <v>11880</v>
      </c>
      <c r="X269" s="89">
        <v>0</v>
      </c>
      <c r="Y269" s="68">
        <v>0</v>
      </c>
      <c r="Z269" s="68">
        <v>0</v>
      </c>
      <c r="AA269" s="68">
        <v>0</v>
      </c>
      <c r="AB269" s="68">
        <v>0</v>
      </c>
      <c r="AC269" s="68">
        <v>0</v>
      </c>
      <c r="AD269" s="68">
        <v>0</v>
      </c>
      <c r="AE269" s="68">
        <v>0</v>
      </c>
      <c r="AF269" s="90">
        <v>0</v>
      </c>
    </row>
    <row r="270" spans="1:32" ht="15" x14ac:dyDescent="0.3">
      <c r="A270" s="30">
        <v>3199</v>
      </c>
      <c r="B270" s="98">
        <v>8863199</v>
      </c>
      <c r="C270" s="70" t="s">
        <v>669</v>
      </c>
      <c r="D270" s="75">
        <v>0</v>
      </c>
      <c r="E270" s="62">
        <v>0</v>
      </c>
      <c r="F270" s="62">
        <v>0</v>
      </c>
      <c r="G270" s="62">
        <v>0</v>
      </c>
      <c r="H270" s="62">
        <v>0</v>
      </c>
      <c r="I270" s="62">
        <v>0</v>
      </c>
      <c r="J270" s="62">
        <v>0</v>
      </c>
      <c r="K270" s="62">
        <v>0</v>
      </c>
      <c r="L270" s="76">
        <v>0</v>
      </c>
      <c r="M270" s="97">
        <v>24</v>
      </c>
      <c r="N270" s="110">
        <v>0</v>
      </c>
      <c r="O270" s="65">
        <v>24</v>
      </c>
      <c r="P270" s="66">
        <v>31680</v>
      </c>
      <c r="Q270" s="66">
        <v>7920</v>
      </c>
      <c r="R270" s="66">
        <v>4875</v>
      </c>
      <c r="S270" s="66">
        <v>3045</v>
      </c>
      <c r="T270" s="66">
        <v>2640</v>
      </c>
      <c r="U270" s="66">
        <v>5685</v>
      </c>
      <c r="V270" s="66">
        <v>21120</v>
      </c>
      <c r="W270" s="83">
        <v>31680</v>
      </c>
      <c r="X270" s="89">
        <v>0</v>
      </c>
      <c r="Y270" s="68">
        <v>0</v>
      </c>
      <c r="Z270" s="68">
        <v>0</v>
      </c>
      <c r="AA270" s="68">
        <v>0</v>
      </c>
      <c r="AB270" s="68">
        <v>0</v>
      </c>
      <c r="AC270" s="68">
        <v>0</v>
      </c>
      <c r="AD270" s="68">
        <v>0</v>
      </c>
      <c r="AE270" s="68">
        <v>0</v>
      </c>
      <c r="AF270" s="90">
        <v>0</v>
      </c>
    </row>
    <row r="271" spans="1:32" ht="15" x14ac:dyDescent="0.3">
      <c r="A271" s="30">
        <v>3200</v>
      </c>
      <c r="B271" s="98">
        <v>8863200</v>
      </c>
      <c r="C271" s="70" t="s">
        <v>670</v>
      </c>
      <c r="D271" s="75">
        <v>0</v>
      </c>
      <c r="E271" s="62">
        <v>0</v>
      </c>
      <c r="F271" s="62">
        <v>0</v>
      </c>
      <c r="G271" s="62">
        <v>0</v>
      </c>
      <c r="H271" s="62">
        <v>0</v>
      </c>
      <c r="I271" s="62">
        <v>0</v>
      </c>
      <c r="J271" s="62">
        <v>0</v>
      </c>
      <c r="K271" s="62">
        <v>0</v>
      </c>
      <c r="L271" s="76">
        <v>0</v>
      </c>
      <c r="M271" s="97">
        <v>27</v>
      </c>
      <c r="N271" s="110">
        <v>0</v>
      </c>
      <c r="O271" s="65">
        <v>27</v>
      </c>
      <c r="P271" s="66">
        <v>35640</v>
      </c>
      <c r="Q271" s="66">
        <v>8910</v>
      </c>
      <c r="R271" s="66">
        <v>7475</v>
      </c>
      <c r="S271" s="66">
        <v>1435</v>
      </c>
      <c r="T271" s="66">
        <v>2970</v>
      </c>
      <c r="U271" s="66">
        <v>4405</v>
      </c>
      <c r="V271" s="66">
        <v>23760</v>
      </c>
      <c r="W271" s="83">
        <v>35640</v>
      </c>
      <c r="X271" s="89">
        <v>1</v>
      </c>
      <c r="Y271" s="68">
        <v>1900</v>
      </c>
      <c r="Z271" s="68">
        <v>475</v>
      </c>
      <c r="AA271" s="68">
        <v>0</v>
      </c>
      <c r="AB271" s="68">
        <v>475</v>
      </c>
      <c r="AC271" s="68">
        <v>158.33333333333334</v>
      </c>
      <c r="AD271" s="68">
        <v>633.33333333333337</v>
      </c>
      <c r="AE271" s="68">
        <v>1266.6666666666665</v>
      </c>
      <c r="AF271" s="90">
        <v>1900</v>
      </c>
    </row>
    <row r="272" spans="1:32" ht="15" x14ac:dyDescent="0.3">
      <c r="A272" s="30">
        <v>3201</v>
      </c>
      <c r="B272" s="98">
        <v>8863201</v>
      </c>
      <c r="C272" s="70" t="s">
        <v>671</v>
      </c>
      <c r="D272" s="75">
        <v>0</v>
      </c>
      <c r="E272" s="62">
        <v>0</v>
      </c>
      <c r="F272" s="62">
        <v>0</v>
      </c>
      <c r="G272" s="62">
        <v>0</v>
      </c>
      <c r="H272" s="62">
        <v>0</v>
      </c>
      <c r="I272" s="62">
        <v>0</v>
      </c>
      <c r="J272" s="62">
        <v>0</v>
      </c>
      <c r="K272" s="62">
        <v>0</v>
      </c>
      <c r="L272" s="76">
        <v>0</v>
      </c>
      <c r="M272" s="97">
        <v>11</v>
      </c>
      <c r="N272" s="110">
        <v>0</v>
      </c>
      <c r="O272" s="65">
        <v>11</v>
      </c>
      <c r="P272" s="66">
        <v>14520</v>
      </c>
      <c r="Q272" s="66">
        <v>3630</v>
      </c>
      <c r="R272" s="66">
        <v>3575</v>
      </c>
      <c r="S272" s="66">
        <v>55</v>
      </c>
      <c r="T272" s="66">
        <v>1210</v>
      </c>
      <c r="U272" s="66">
        <v>1265</v>
      </c>
      <c r="V272" s="66">
        <v>9680</v>
      </c>
      <c r="W272" s="83">
        <v>14520</v>
      </c>
      <c r="X272" s="89">
        <v>1</v>
      </c>
      <c r="Y272" s="68">
        <v>1900</v>
      </c>
      <c r="Z272" s="68">
        <v>475</v>
      </c>
      <c r="AA272" s="68">
        <v>0</v>
      </c>
      <c r="AB272" s="68">
        <v>475</v>
      </c>
      <c r="AC272" s="68">
        <v>158.33333333333334</v>
      </c>
      <c r="AD272" s="68">
        <v>633.33333333333337</v>
      </c>
      <c r="AE272" s="68">
        <v>1266.6666666666665</v>
      </c>
      <c r="AF272" s="90">
        <v>1900</v>
      </c>
    </row>
    <row r="273" spans="1:32" ht="15" x14ac:dyDescent="0.3">
      <c r="A273" s="30">
        <v>3282</v>
      </c>
      <c r="B273" s="98">
        <v>8863282</v>
      </c>
      <c r="C273" s="70" t="s">
        <v>672</v>
      </c>
      <c r="D273" s="75">
        <v>0</v>
      </c>
      <c r="E273" s="62">
        <v>0</v>
      </c>
      <c r="F273" s="62">
        <v>0</v>
      </c>
      <c r="G273" s="62">
        <v>0</v>
      </c>
      <c r="H273" s="62">
        <v>0</v>
      </c>
      <c r="I273" s="62">
        <v>0</v>
      </c>
      <c r="J273" s="62">
        <v>0</v>
      </c>
      <c r="K273" s="62">
        <v>0</v>
      </c>
      <c r="L273" s="76">
        <v>0</v>
      </c>
      <c r="M273" s="97">
        <v>35</v>
      </c>
      <c r="N273" s="110">
        <v>0</v>
      </c>
      <c r="O273" s="65">
        <v>35</v>
      </c>
      <c r="P273" s="66">
        <v>46200</v>
      </c>
      <c r="Q273" s="66">
        <v>11550</v>
      </c>
      <c r="R273" s="66">
        <v>10400</v>
      </c>
      <c r="S273" s="66">
        <v>1150</v>
      </c>
      <c r="T273" s="66">
        <v>3850</v>
      </c>
      <c r="U273" s="66">
        <v>5000</v>
      </c>
      <c r="V273" s="66">
        <v>30800</v>
      </c>
      <c r="W273" s="83">
        <v>46200</v>
      </c>
      <c r="X273" s="89">
        <v>6</v>
      </c>
      <c r="Y273" s="68">
        <v>11400</v>
      </c>
      <c r="Z273" s="68">
        <v>2850</v>
      </c>
      <c r="AA273" s="68">
        <v>0</v>
      </c>
      <c r="AB273" s="68">
        <v>2850</v>
      </c>
      <c r="AC273" s="68">
        <v>950</v>
      </c>
      <c r="AD273" s="68">
        <v>3800</v>
      </c>
      <c r="AE273" s="68">
        <v>7600</v>
      </c>
      <c r="AF273" s="90">
        <v>11400</v>
      </c>
    </row>
    <row r="274" spans="1:32" ht="15" x14ac:dyDescent="0.3">
      <c r="A274" s="30">
        <v>3284</v>
      </c>
      <c r="B274" s="98">
        <v>8863284</v>
      </c>
      <c r="C274" s="70" t="s">
        <v>673</v>
      </c>
      <c r="D274" s="75">
        <v>2</v>
      </c>
      <c r="E274" s="62">
        <v>600</v>
      </c>
      <c r="F274" s="62">
        <v>150</v>
      </c>
      <c r="G274" s="62">
        <v>150</v>
      </c>
      <c r="H274" s="62">
        <v>0</v>
      </c>
      <c r="I274" s="62">
        <v>50</v>
      </c>
      <c r="J274" s="62">
        <v>50</v>
      </c>
      <c r="K274" s="62">
        <v>400</v>
      </c>
      <c r="L274" s="76">
        <v>600</v>
      </c>
      <c r="M274" s="97">
        <v>27</v>
      </c>
      <c r="N274" s="110">
        <v>0</v>
      </c>
      <c r="O274" s="65">
        <v>27</v>
      </c>
      <c r="P274" s="66">
        <v>35640</v>
      </c>
      <c r="Q274" s="66">
        <v>8910</v>
      </c>
      <c r="R274" s="66">
        <v>7475</v>
      </c>
      <c r="S274" s="66">
        <v>1435</v>
      </c>
      <c r="T274" s="66">
        <v>2970</v>
      </c>
      <c r="U274" s="66">
        <v>4405</v>
      </c>
      <c r="V274" s="66">
        <v>23760</v>
      </c>
      <c r="W274" s="83">
        <v>35640</v>
      </c>
      <c r="X274" s="89">
        <v>0</v>
      </c>
      <c r="Y274" s="68">
        <v>0</v>
      </c>
      <c r="Z274" s="68">
        <v>0</v>
      </c>
      <c r="AA274" s="68">
        <v>0</v>
      </c>
      <c r="AB274" s="68">
        <v>0</v>
      </c>
      <c r="AC274" s="68">
        <v>0</v>
      </c>
      <c r="AD274" s="68">
        <v>0</v>
      </c>
      <c r="AE274" s="68">
        <v>0</v>
      </c>
      <c r="AF274" s="90">
        <v>0</v>
      </c>
    </row>
    <row r="275" spans="1:32" ht="15" x14ac:dyDescent="0.3">
      <c r="A275" s="30">
        <v>3289</v>
      </c>
      <c r="B275" s="98">
        <v>8863289</v>
      </c>
      <c r="C275" s="70" t="s">
        <v>674</v>
      </c>
      <c r="D275" s="75">
        <v>1</v>
      </c>
      <c r="E275" s="62">
        <v>300</v>
      </c>
      <c r="F275" s="62">
        <v>75</v>
      </c>
      <c r="G275" s="62">
        <v>75</v>
      </c>
      <c r="H275" s="62">
        <v>0</v>
      </c>
      <c r="I275" s="62">
        <v>25</v>
      </c>
      <c r="J275" s="62">
        <v>25</v>
      </c>
      <c r="K275" s="62">
        <v>200</v>
      </c>
      <c r="L275" s="76">
        <v>300</v>
      </c>
      <c r="M275" s="97">
        <v>29</v>
      </c>
      <c r="N275" s="110">
        <v>0</v>
      </c>
      <c r="O275" s="65">
        <v>29</v>
      </c>
      <c r="P275" s="66">
        <v>38280</v>
      </c>
      <c r="Q275" s="66">
        <v>9570</v>
      </c>
      <c r="R275" s="66">
        <v>9425</v>
      </c>
      <c r="S275" s="66">
        <v>145</v>
      </c>
      <c r="T275" s="66">
        <v>3190</v>
      </c>
      <c r="U275" s="66">
        <v>3335</v>
      </c>
      <c r="V275" s="66">
        <v>25520</v>
      </c>
      <c r="W275" s="83">
        <v>38280</v>
      </c>
      <c r="X275" s="89">
        <v>0</v>
      </c>
      <c r="Y275" s="68">
        <v>0</v>
      </c>
      <c r="Z275" s="68">
        <v>0</v>
      </c>
      <c r="AA275" s="68">
        <v>0</v>
      </c>
      <c r="AB275" s="68">
        <v>0</v>
      </c>
      <c r="AC275" s="68">
        <v>0</v>
      </c>
      <c r="AD275" s="68">
        <v>0</v>
      </c>
      <c r="AE275" s="68">
        <v>0</v>
      </c>
      <c r="AF275" s="90">
        <v>0</v>
      </c>
    </row>
    <row r="276" spans="1:32" ht="30" x14ac:dyDescent="0.3">
      <c r="A276" s="30">
        <v>3294</v>
      </c>
      <c r="B276" s="98">
        <v>8863294</v>
      </c>
      <c r="C276" s="70" t="s">
        <v>675</v>
      </c>
      <c r="D276" s="75">
        <v>0</v>
      </c>
      <c r="E276" s="62">
        <v>0</v>
      </c>
      <c r="F276" s="62">
        <v>0</v>
      </c>
      <c r="G276" s="62">
        <v>0</v>
      </c>
      <c r="H276" s="62">
        <v>0</v>
      </c>
      <c r="I276" s="62">
        <v>0</v>
      </c>
      <c r="J276" s="62">
        <v>0</v>
      </c>
      <c r="K276" s="62">
        <v>0</v>
      </c>
      <c r="L276" s="76">
        <v>0</v>
      </c>
      <c r="M276" s="97">
        <v>144</v>
      </c>
      <c r="N276" s="110">
        <v>0</v>
      </c>
      <c r="O276" s="65">
        <v>144</v>
      </c>
      <c r="P276" s="66">
        <v>190080</v>
      </c>
      <c r="Q276" s="66">
        <v>47520</v>
      </c>
      <c r="R276" s="66">
        <v>42575</v>
      </c>
      <c r="S276" s="66">
        <v>4945</v>
      </c>
      <c r="T276" s="66">
        <v>15840</v>
      </c>
      <c r="U276" s="66">
        <v>20785</v>
      </c>
      <c r="V276" s="66">
        <v>126720</v>
      </c>
      <c r="W276" s="83">
        <v>190080</v>
      </c>
      <c r="X276" s="89">
        <v>1</v>
      </c>
      <c r="Y276" s="68">
        <v>1900</v>
      </c>
      <c r="Z276" s="68">
        <v>475</v>
      </c>
      <c r="AA276" s="68">
        <v>0</v>
      </c>
      <c r="AB276" s="68">
        <v>475</v>
      </c>
      <c r="AC276" s="68">
        <v>158.33333333333334</v>
      </c>
      <c r="AD276" s="68">
        <v>633.33333333333337</v>
      </c>
      <c r="AE276" s="68">
        <v>1266.6666666666665</v>
      </c>
      <c r="AF276" s="90">
        <v>1900</v>
      </c>
    </row>
    <row r="277" spans="1:32" ht="15" x14ac:dyDescent="0.3">
      <c r="A277" s="30">
        <v>3295</v>
      </c>
      <c r="B277" s="98">
        <v>8863295</v>
      </c>
      <c r="C277" s="70" t="s">
        <v>676</v>
      </c>
      <c r="D277" s="75">
        <v>1</v>
      </c>
      <c r="E277" s="62">
        <v>300</v>
      </c>
      <c r="F277" s="62">
        <v>75</v>
      </c>
      <c r="G277" s="62">
        <v>150</v>
      </c>
      <c r="H277" s="62">
        <v>-75</v>
      </c>
      <c r="I277" s="62">
        <v>25</v>
      </c>
      <c r="J277" s="62">
        <v>-50</v>
      </c>
      <c r="K277" s="62">
        <v>200</v>
      </c>
      <c r="L277" s="76">
        <v>300</v>
      </c>
      <c r="M277" s="97">
        <v>28</v>
      </c>
      <c r="N277" s="110">
        <v>0</v>
      </c>
      <c r="O277" s="65">
        <v>28</v>
      </c>
      <c r="P277" s="66">
        <v>36960</v>
      </c>
      <c r="Q277" s="66">
        <v>9240</v>
      </c>
      <c r="R277" s="66">
        <v>11700</v>
      </c>
      <c r="S277" s="66">
        <v>-2460</v>
      </c>
      <c r="T277" s="66">
        <v>3080</v>
      </c>
      <c r="U277" s="66">
        <v>620</v>
      </c>
      <c r="V277" s="66">
        <v>24640</v>
      </c>
      <c r="W277" s="83">
        <v>36960</v>
      </c>
      <c r="X277" s="89">
        <v>2</v>
      </c>
      <c r="Y277" s="68">
        <v>3800</v>
      </c>
      <c r="Z277" s="68">
        <v>950</v>
      </c>
      <c r="AA277" s="68">
        <v>0</v>
      </c>
      <c r="AB277" s="68">
        <v>950</v>
      </c>
      <c r="AC277" s="68">
        <v>316.66666666666669</v>
      </c>
      <c r="AD277" s="68">
        <v>1266.6666666666667</v>
      </c>
      <c r="AE277" s="68">
        <v>2533.333333333333</v>
      </c>
      <c r="AF277" s="90">
        <v>3800</v>
      </c>
    </row>
    <row r="278" spans="1:32" ht="30" x14ac:dyDescent="0.3">
      <c r="A278" s="30">
        <v>3296</v>
      </c>
      <c r="B278" s="98">
        <v>8863296</v>
      </c>
      <c r="C278" s="70" t="s">
        <v>677</v>
      </c>
      <c r="D278" s="75">
        <v>0</v>
      </c>
      <c r="E278" s="62">
        <v>0</v>
      </c>
      <c r="F278" s="62">
        <v>0</v>
      </c>
      <c r="G278" s="62">
        <v>0</v>
      </c>
      <c r="H278" s="62">
        <v>0</v>
      </c>
      <c r="I278" s="62">
        <v>0</v>
      </c>
      <c r="J278" s="62">
        <v>0</v>
      </c>
      <c r="K278" s="62">
        <v>0</v>
      </c>
      <c r="L278" s="76">
        <v>0</v>
      </c>
      <c r="M278" s="97">
        <v>73</v>
      </c>
      <c r="N278" s="110">
        <v>0</v>
      </c>
      <c r="O278" s="65">
        <v>73</v>
      </c>
      <c r="P278" s="66">
        <v>96360</v>
      </c>
      <c r="Q278" s="66">
        <v>24090</v>
      </c>
      <c r="R278" s="66">
        <v>22425</v>
      </c>
      <c r="S278" s="66">
        <v>1665</v>
      </c>
      <c r="T278" s="66">
        <v>8030</v>
      </c>
      <c r="U278" s="66">
        <v>9695</v>
      </c>
      <c r="V278" s="66">
        <v>64240</v>
      </c>
      <c r="W278" s="83">
        <v>96360</v>
      </c>
      <c r="X278" s="89">
        <v>6</v>
      </c>
      <c r="Y278" s="68">
        <v>11400</v>
      </c>
      <c r="Z278" s="68">
        <v>2850</v>
      </c>
      <c r="AA278" s="68">
        <v>0</v>
      </c>
      <c r="AB278" s="68">
        <v>2850</v>
      </c>
      <c r="AC278" s="68">
        <v>950</v>
      </c>
      <c r="AD278" s="68">
        <v>3800</v>
      </c>
      <c r="AE278" s="68">
        <v>7600</v>
      </c>
      <c r="AF278" s="90">
        <v>11400</v>
      </c>
    </row>
    <row r="279" spans="1:32" ht="15" x14ac:dyDescent="0.3">
      <c r="A279" s="30">
        <v>3297</v>
      </c>
      <c r="B279" s="98">
        <v>8863297</v>
      </c>
      <c r="C279" s="70" t="s">
        <v>678</v>
      </c>
      <c r="D279" s="75">
        <v>0</v>
      </c>
      <c r="E279" s="62">
        <v>0</v>
      </c>
      <c r="F279" s="62">
        <v>0</v>
      </c>
      <c r="G279" s="62">
        <v>0</v>
      </c>
      <c r="H279" s="62">
        <v>0</v>
      </c>
      <c r="I279" s="62">
        <v>0</v>
      </c>
      <c r="J279" s="62">
        <v>0</v>
      </c>
      <c r="K279" s="62">
        <v>0</v>
      </c>
      <c r="L279" s="76">
        <v>0</v>
      </c>
      <c r="M279" s="97">
        <v>80</v>
      </c>
      <c r="N279" s="110">
        <v>0</v>
      </c>
      <c r="O279" s="65">
        <v>80</v>
      </c>
      <c r="P279" s="66">
        <v>105600</v>
      </c>
      <c r="Q279" s="66">
        <v>26400</v>
      </c>
      <c r="R279" s="66">
        <v>21125</v>
      </c>
      <c r="S279" s="66">
        <v>5275</v>
      </c>
      <c r="T279" s="66">
        <v>8800</v>
      </c>
      <c r="U279" s="66">
        <v>14075</v>
      </c>
      <c r="V279" s="66">
        <v>70400</v>
      </c>
      <c r="W279" s="83">
        <v>105600</v>
      </c>
      <c r="X279" s="89">
        <v>5</v>
      </c>
      <c r="Y279" s="68">
        <v>9500</v>
      </c>
      <c r="Z279" s="68">
        <v>2375</v>
      </c>
      <c r="AA279" s="68">
        <v>0</v>
      </c>
      <c r="AB279" s="68">
        <v>2375</v>
      </c>
      <c r="AC279" s="68">
        <v>791.66666666666663</v>
      </c>
      <c r="AD279" s="68">
        <v>3166.6666666666665</v>
      </c>
      <c r="AE279" s="68">
        <v>6333.3333333333339</v>
      </c>
      <c r="AF279" s="90">
        <v>9500</v>
      </c>
    </row>
    <row r="280" spans="1:32" ht="15" x14ac:dyDescent="0.3">
      <c r="A280" s="30">
        <v>3298</v>
      </c>
      <c r="B280" s="98">
        <v>8863298</v>
      </c>
      <c r="C280" s="70" t="s">
        <v>679</v>
      </c>
      <c r="D280" s="75">
        <v>0</v>
      </c>
      <c r="E280" s="62">
        <v>0</v>
      </c>
      <c r="F280" s="62">
        <v>0</v>
      </c>
      <c r="G280" s="62">
        <v>0</v>
      </c>
      <c r="H280" s="62">
        <v>0</v>
      </c>
      <c r="I280" s="62">
        <v>0</v>
      </c>
      <c r="J280" s="62">
        <v>0</v>
      </c>
      <c r="K280" s="62">
        <v>0</v>
      </c>
      <c r="L280" s="76">
        <v>0</v>
      </c>
      <c r="M280" s="97">
        <v>22</v>
      </c>
      <c r="N280" s="110">
        <v>0</v>
      </c>
      <c r="O280" s="65">
        <v>22</v>
      </c>
      <c r="P280" s="66">
        <v>29040</v>
      </c>
      <c r="Q280" s="66">
        <v>7260</v>
      </c>
      <c r="R280" s="66">
        <v>7150</v>
      </c>
      <c r="S280" s="66">
        <v>110</v>
      </c>
      <c r="T280" s="66">
        <v>2420</v>
      </c>
      <c r="U280" s="66">
        <v>2530</v>
      </c>
      <c r="V280" s="66">
        <v>19360</v>
      </c>
      <c r="W280" s="83">
        <v>29040</v>
      </c>
      <c r="X280" s="89">
        <v>3</v>
      </c>
      <c r="Y280" s="68">
        <v>5700</v>
      </c>
      <c r="Z280" s="68">
        <v>1425</v>
      </c>
      <c r="AA280" s="68">
        <v>0</v>
      </c>
      <c r="AB280" s="68">
        <v>1425</v>
      </c>
      <c r="AC280" s="68">
        <v>475</v>
      </c>
      <c r="AD280" s="68">
        <v>1900</v>
      </c>
      <c r="AE280" s="68">
        <v>3800</v>
      </c>
      <c r="AF280" s="90">
        <v>5700</v>
      </c>
    </row>
    <row r="281" spans="1:32" ht="30" x14ac:dyDescent="0.3">
      <c r="A281" s="30">
        <v>3299</v>
      </c>
      <c r="B281" s="98">
        <v>8863299</v>
      </c>
      <c r="C281" s="70" t="s">
        <v>680</v>
      </c>
      <c r="D281" s="75">
        <v>2</v>
      </c>
      <c r="E281" s="62">
        <v>600</v>
      </c>
      <c r="F281" s="62">
        <v>150</v>
      </c>
      <c r="G281" s="62">
        <v>75</v>
      </c>
      <c r="H281" s="62">
        <v>75</v>
      </c>
      <c r="I281" s="62">
        <v>50</v>
      </c>
      <c r="J281" s="62">
        <v>125</v>
      </c>
      <c r="K281" s="62">
        <v>400</v>
      </c>
      <c r="L281" s="76">
        <v>600</v>
      </c>
      <c r="M281" s="97">
        <v>61</v>
      </c>
      <c r="N281" s="110">
        <v>0</v>
      </c>
      <c r="O281" s="65">
        <v>61</v>
      </c>
      <c r="P281" s="66">
        <v>80520</v>
      </c>
      <c r="Q281" s="66">
        <v>20130</v>
      </c>
      <c r="R281" s="66">
        <v>21125</v>
      </c>
      <c r="S281" s="66">
        <v>-995</v>
      </c>
      <c r="T281" s="66">
        <v>6710</v>
      </c>
      <c r="U281" s="66">
        <v>5715</v>
      </c>
      <c r="V281" s="66">
        <v>53680</v>
      </c>
      <c r="W281" s="83">
        <v>80520</v>
      </c>
      <c r="X281" s="89">
        <v>3</v>
      </c>
      <c r="Y281" s="68">
        <v>5700</v>
      </c>
      <c r="Z281" s="68">
        <v>1425</v>
      </c>
      <c r="AA281" s="68">
        <v>0</v>
      </c>
      <c r="AB281" s="68">
        <v>1425</v>
      </c>
      <c r="AC281" s="68">
        <v>475</v>
      </c>
      <c r="AD281" s="68">
        <v>1900</v>
      </c>
      <c r="AE281" s="68">
        <v>3800</v>
      </c>
      <c r="AF281" s="90">
        <v>5700</v>
      </c>
    </row>
    <row r="282" spans="1:32" ht="30" x14ac:dyDescent="0.3">
      <c r="A282" s="30">
        <v>3303</v>
      </c>
      <c r="B282" s="98">
        <v>8863303</v>
      </c>
      <c r="C282" s="70" t="s">
        <v>681</v>
      </c>
      <c r="D282" s="75">
        <v>4</v>
      </c>
      <c r="E282" s="62">
        <v>1200</v>
      </c>
      <c r="F282" s="62">
        <v>300</v>
      </c>
      <c r="G282" s="62">
        <v>375</v>
      </c>
      <c r="H282" s="62">
        <v>-75</v>
      </c>
      <c r="I282" s="62">
        <v>100</v>
      </c>
      <c r="J282" s="62">
        <v>25</v>
      </c>
      <c r="K282" s="62">
        <v>800</v>
      </c>
      <c r="L282" s="76">
        <v>1200</v>
      </c>
      <c r="M282" s="97">
        <v>12</v>
      </c>
      <c r="N282" s="110">
        <v>0</v>
      </c>
      <c r="O282" s="65">
        <v>12</v>
      </c>
      <c r="P282" s="66">
        <v>15840</v>
      </c>
      <c r="Q282" s="66">
        <v>3960</v>
      </c>
      <c r="R282" s="66">
        <v>3575</v>
      </c>
      <c r="S282" s="66">
        <v>385</v>
      </c>
      <c r="T282" s="66">
        <v>1320</v>
      </c>
      <c r="U282" s="66">
        <v>1705</v>
      </c>
      <c r="V282" s="66">
        <v>10560</v>
      </c>
      <c r="W282" s="83">
        <v>15840</v>
      </c>
      <c r="X282" s="89">
        <v>0</v>
      </c>
      <c r="Y282" s="68">
        <v>0</v>
      </c>
      <c r="Z282" s="68">
        <v>0</v>
      </c>
      <c r="AA282" s="68">
        <v>0</v>
      </c>
      <c r="AB282" s="68">
        <v>0</v>
      </c>
      <c r="AC282" s="68">
        <v>0</v>
      </c>
      <c r="AD282" s="68">
        <v>0</v>
      </c>
      <c r="AE282" s="68">
        <v>0</v>
      </c>
      <c r="AF282" s="90">
        <v>0</v>
      </c>
    </row>
    <row r="283" spans="1:32" ht="30" x14ac:dyDescent="0.3">
      <c r="A283" s="30">
        <v>3306</v>
      </c>
      <c r="B283" s="98">
        <v>8863306</v>
      </c>
      <c r="C283" s="70" t="s">
        <v>682</v>
      </c>
      <c r="D283" s="75">
        <v>0</v>
      </c>
      <c r="E283" s="62">
        <v>0</v>
      </c>
      <c r="F283" s="62">
        <v>0</v>
      </c>
      <c r="G283" s="62">
        <v>0</v>
      </c>
      <c r="H283" s="62">
        <v>0</v>
      </c>
      <c r="I283" s="62">
        <v>0</v>
      </c>
      <c r="J283" s="62">
        <v>0</v>
      </c>
      <c r="K283" s="62">
        <v>0</v>
      </c>
      <c r="L283" s="76">
        <v>0</v>
      </c>
      <c r="M283" s="97">
        <v>25</v>
      </c>
      <c r="N283" s="110">
        <v>0</v>
      </c>
      <c r="O283" s="65">
        <v>25</v>
      </c>
      <c r="P283" s="66">
        <v>33000</v>
      </c>
      <c r="Q283" s="66">
        <v>8250</v>
      </c>
      <c r="R283" s="66">
        <v>9425</v>
      </c>
      <c r="S283" s="66">
        <v>-1175</v>
      </c>
      <c r="T283" s="66">
        <v>2750</v>
      </c>
      <c r="U283" s="66">
        <v>1575</v>
      </c>
      <c r="V283" s="66">
        <v>22000</v>
      </c>
      <c r="W283" s="83">
        <v>33000</v>
      </c>
      <c r="X283" s="89">
        <v>1</v>
      </c>
      <c r="Y283" s="68">
        <v>1900</v>
      </c>
      <c r="Z283" s="68">
        <v>475</v>
      </c>
      <c r="AA283" s="68">
        <v>0</v>
      </c>
      <c r="AB283" s="68">
        <v>475</v>
      </c>
      <c r="AC283" s="68">
        <v>158.33333333333334</v>
      </c>
      <c r="AD283" s="68">
        <v>633.33333333333337</v>
      </c>
      <c r="AE283" s="68">
        <v>1266.6666666666665</v>
      </c>
      <c r="AF283" s="90">
        <v>1900</v>
      </c>
    </row>
    <row r="284" spans="1:32" ht="30" x14ac:dyDescent="0.3">
      <c r="A284" s="30">
        <v>3307</v>
      </c>
      <c r="B284" s="98">
        <v>8863307</v>
      </c>
      <c r="C284" s="70" t="s">
        <v>683</v>
      </c>
      <c r="D284" s="75">
        <v>1</v>
      </c>
      <c r="E284" s="62">
        <v>300</v>
      </c>
      <c r="F284" s="62">
        <v>75</v>
      </c>
      <c r="G284" s="62">
        <v>75</v>
      </c>
      <c r="H284" s="62">
        <v>0</v>
      </c>
      <c r="I284" s="62">
        <v>25</v>
      </c>
      <c r="J284" s="62">
        <v>25</v>
      </c>
      <c r="K284" s="62">
        <v>200</v>
      </c>
      <c r="L284" s="76">
        <v>300</v>
      </c>
      <c r="M284" s="97">
        <v>12</v>
      </c>
      <c r="N284" s="110">
        <v>0</v>
      </c>
      <c r="O284" s="65">
        <v>12</v>
      </c>
      <c r="P284" s="66">
        <v>15840</v>
      </c>
      <c r="Q284" s="66">
        <v>3960</v>
      </c>
      <c r="R284" s="66">
        <v>4550</v>
      </c>
      <c r="S284" s="66">
        <v>-590</v>
      </c>
      <c r="T284" s="66">
        <v>1320</v>
      </c>
      <c r="U284" s="66">
        <v>730</v>
      </c>
      <c r="V284" s="66">
        <v>10560</v>
      </c>
      <c r="W284" s="83">
        <v>15840</v>
      </c>
      <c r="X284" s="89">
        <v>0</v>
      </c>
      <c r="Y284" s="68">
        <v>0</v>
      </c>
      <c r="Z284" s="68">
        <v>0</v>
      </c>
      <c r="AA284" s="68">
        <v>0</v>
      </c>
      <c r="AB284" s="68">
        <v>0</v>
      </c>
      <c r="AC284" s="68">
        <v>0</v>
      </c>
      <c r="AD284" s="68">
        <v>0</v>
      </c>
      <c r="AE284" s="68">
        <v>0</v>
      </c>
      <c r="AF284" s="90">
        <v>0</v>
      </c>
    </row>
    <row r="285" spans="1:32" ht="15" x14ac:dyDescent="0.3">
      <c r="A285" s="30">
        <v>3308</v>
      </c>
      <c r="B285" s="98">
        <v>8863308</v>
      </c>
      <c r="C285" s="70" t="s">
        <v>684</v>
      </c>
      <c r="D285" s="75">
        <v>0</v>
      </c>
      <c r="E285" s="62">
        <v>0</v>
      </c>
      <c r="F285" s="62">
        <v>0</v>
      </c>
      <c r="G285" s="62">
        <v>0</v>
      </c>
      <c r="H285" s="62">
        <v>0</v>
      </c>
      <c r="I285" s="62">
        <v>0</v>
      </c>
      <c r="J285" s="62">
        <v>0</v>
      </c>
      <c r="K285" s="62">
        <v>0</v>
      </c>
      <c r="L285" s="76">
        <v>0</v>
      </c>
      <c r="M285" s="97">
        <v>6</v>
      </c>
      <c r="N285" s="110">
        <v>0</v>
      </c>
      <c r="O285" s="65">
        <v>6</v>
      </c>
      <c r="P285" s="66">
        <v>7920</v>
      </c>
      <c r="Q285" s="66">
        <v>1980</v>
      </c>
      <c r="R285" s="66">
        <v>3250</v>
      </c>
      <c r="S285" s="66">
        <v>-1270</v>
      </c>
      <c r="T285" s="66">
        <v>660</v>
      </c>
      <c r="U285" s="66">
        <v>-610</v>
      </c>
      <c r="V285" s="66">
        <v>5280</v>
      </c>
      <c r="W285" s="83">
        <v>7920</v>
      </c>
      <c r="X285" s="89">
        <v>1</v>
      </c>
      <c r="Y285" s="68">
        <v>1900</v>
      </c>
      <c r="Z285" s="68">
        <v>475</v>
      </c>
      <c r="AA285" s="68">
        <v>0</v>
      </c>
      <c r="AB285" s="68">
        <v>475</v>
      </c>
      <c r="AC285" s="68">
        <v>158.33333333333334</v>
      </c>
      <c r="AD285" s="68">
        <v>633.33333333333337</v>
      </c>
      <c r="AE285" s="68">
        <v>1266.6666666666665</v>
      </c>
      <c r="AF285" s="90">
        <v>1900</v>
      </c>
    </row>
    <row r="286" spans="1:32" ht="30" x14ac:dyDescent="0.3">
      <c r="A286" s="30">
        <v>3309</v>
      </c>
      <c r="B286" s="98">
        <v>8863309</v>
      </c>
      <c r="C286" s="70" t="s">
        <v>685</v>
      </c>
      <c r="D286" s="75">
        <v>0</v>
      </c>
      <c r="E286" s="62">
        <v>0</v>
      </c>
      <c r="F286" s="62">
        <v>0</v>
      </c>
      <c r="G286" s="62">
        <v>0</v>
      </c>
      <c r="H286" s="62">
        <v>0</v>
      </c>
      <c r="I286" s="62">
        <v>0</v>
      </c>
      <c r="J286" s="62">
        <v>0</v>
      </c>
      <c r="K286" s="62">
        <v>0</v>
      </c>
      <c r="L286" s="76">
        <v>0</v>
      </c>
      <c r="M286" s="97">
        <v>11</v>
      </c>
      <c r="N286" s="110">
        <v>0</v>
      </c>
      <c r="O286" s="65">
        <v>11</v>
      </c>
      <c r="P286" s="66">
        <v>14520</v>
      </c>
      <c r="Q286" s="66">
        <v>3630</v>
      </c>
      <c r="R286" s="66">
        <v>4225</v>
      </c>
      <c r="S286" s="66">
        <v>-595</v>
      </c>
      <c r="T286" s="66">
        <v>1210</v>
      </c>
      <c r="U286" s="66">
        <v>615</v>
      </c>
      <c r="V286" s="66">
        <v>9680</v>
      </c>
      <c r="W286" s="83">
        <v>14520</v>
      </c>
      <c r="X286" s="89">
        <v>2</v>
      </c>
      <c r="Y286" s="68">
        <v>3800</v>
      </c>
      <c r="Z286" s="68">
        <v>950</v>
      </c>
      <c r="AA286" s="68">
        <v>0</v>
      </c>
      <c r="AB286" s="68">
        <v>950</v>
      </c>
      <c r="AC286" s="68">
        <v>316.66666666666669</v>
      </c>
      <c r="AD286" s="68">
        <v>1266.6666666666667</v>
      </c>
      <c r="AE286" s="68">
        <v>2533.333333333333</v>
      </c>
      <c r="AF286" s="90">
        <v>3800</v>
      </c>
    </row>
    <row r="287" spans="1:32" ht="30" x14ac:dyDescent="0.3">
      <c r="A287" s="30">
        <v>3312</v>
      </c>
      <c r="B287" s="98">
        <v>8863312</v>
      </c>
      <c r="C287" s="70" t="s">
        <v>686</v>
      </c>
      <c r="D287" s="75">
        <v>0</v>
      </c>
      <c r="E287" s="62">
        <v>0</v>
      </c>
      <c r="F287" s="62">
        <v>0</v>
      </c>
      <c r="G287" s="62">
        <v>0</v>
      </c>
      <c r="H287" s="62">
        <v>0</v>
      </c>
      <c r="I287" s="62">
        <v>0</v>
      </c>
      <c r="J287" s="62">
        <v>0</v>
      </c>
      <c r="K287" s="62">
        <v>0</v>
      </c>
      <c r="L287" s="76">
        <v>0</v>
      </c>
      <c r="M287" s="97">
        <v>14</v>
      </c>
      <c r="N287" s="110">
        <v>0</v>
      </c>
      <c r="O287" s="65">
        <v>14</v>
      </c>
      <c r="P287" s="66">
        <v>18480</v>
      </c>
      <c r="Q287" s="66">
        <v>4620</v>
      </c>
      <c r="R287" s="66">
        <v>3900</v>
      </c>
      <c r="S287" s="66">
        <v>720</v>
      </c>
      <c r="T287" s="66">
        <v>1540</v>
      </c>
      <c r="U287" s="66">
        <v>2260</v>
      </c>
      <c r="V287" s="66">
        <v>12320</v>
      </c>
      <c r="W287" s="83">
        <v>18480</v>
      </c>
      <c r="X287" s="89">
        <v>2</v>
      </c>
      <c r="Y287" s="68">
        <v>3800</v>
      </c>
      <c r="Z287" s="68">
        <v>950</v>
      </c>
      <c r="AA287" s="68">
        <v>0</v>
      </c>
      <c r="AB287" s="68">
        <v>950</v>
      </c>
      <c r="AC287" s="68">
        <v>316.66666666666669</v>
      </c>
      <c r="AD287" s="68">
        <v>1266.6666666666667</v>
      </c>
      <c r="AE287" s="68">
        <v>2533.333333333333</v>
      </c>
      <c r="AF287" s="90">
        <v>3800</v>
      </c>
    </row>
    <row r="288" spans="1:32" ht="15" x14ac:dyDescent="0.3">
      <c r="A288" s="30">
        <v>3313</v>
      </c>
      <c r="B288" s="98">
        <v>8863313</v>
      </c>
      <c r="C288" s="70" t="s">
        <v>687</v>
      </c>
      <c r="D288" s="75">
        <v>0</v>
      </c>
      <c r="E288" s="62">
        <v>0</v>
      </c>
      <c r="F288" s="62">
        <v>0</v>
      </c>
      <c r="G288" s="62">
        <v>75</v>
      </c>
      <c r="H288" s="62">
        <v>-75</v>
      </c>
      <c r="I288" s="62">
        <v>0</v>
      </c>
      <c r="J288" s="62">
        <v>-75</v>
      </c>
      <c r="K288" s="62">
        <v>0</v>
      </c>
      <c r="L288" s="76">
        <v>0</v>
      </c>
      <c r="M288" s="97">
        <v>10</v>
      </c>
      <c r="N288" s="110">
        <v>0</v>
      </c>
      <c r="O288" s="65">
        <v>10</v>
      </c>
      <c r="P288" s="66">
        <v>13200</v>
      </c>
      <c r="Q288" s="66">
        <v>3300</v>
      </c>
      <c r="R288" s="66">
        <v>2925</v>
      </c>
      <c r="S288" s="66">
        <v>375</v>
      </c>
      <c r="T288" s="66">
        <v>1100</v>
      </c>
      <c r="U288" s="66">
        <v>1475</v>
      </c>
      <c r="V288" s="66">
        <v>8800</v>
      </c>
      <c r="W288" s="83">
        <v>13200</v>
      </c>
      <c r="X288" s="89">
        <v>0</v>
      </c>
      <c r="Y288" s="68">
        <v>0</v>
      </c>
      <c r="Z288" s="68">
        <v>0</v>
      </c>
      <c r="AA288" s="68">
        <v>0</v>
      </c>
      <c r="AB288" s="68">
        <v>0</v>
      </c>
      <c r="AC288" s="68">
        <v>0</v>
      </c>
      <c r="AD288" s="68">
        <v>0</v>
      </c>
      <c r="AE288" s="68">
        <v>0</v>
      </c>
      <c r="AF288" s="90">
        <v>0</v>
      </c>
    </row>
    <row r="289" spans="1:32" ht="30" x14ac:dyDescent="0.3">
      <c r="A289" s="30">
        <v>3314</v>
      </c>
      <c r="B289" s="98">
        <v>8863314</v>
      </c>
      <c r="C289" s="70" t="s">
        <v>688</v>
      </c>
      <c r="D289" s="75">
        <v>0</v>
      </c>
      <c r="E289" s="62">
        <v>0</v>
      </c>
      <c r="F289" s="62">
        <v>0</v>
      </c>
      <c r="G289" s="62">
        <v>0</v>
      </c>
      <c r="H289" s="62">
        <v>0</v>
      </c>
      <c r="I289" s="62">
        <v>0</v>
      </c>
      <c r="J289" s="62">
        <v>0</v>
      </c>
      <c r="K289" s="62">
        <v>0</v>
      </c>
      <c r="L289" s="76">
        <v>0</v>
      </c>
      <c r="M289" s="97">
        <v>12</v>
      </c>
      <c r="N289" s="110">
        <v>0</v>
      </c>
      <c r="O289" s="65">
        <v>12</v>
      </c>
      <c r="P289" s="66">
        <v>15840</v>
      </c>
      <c r="Q289" s="66">
        <v>3960</v>
      </c>
      <c r="R289" s="66">
        <v>4225</v>
      </c>
      <c r="S289" s="66">
        <v>-265</v>
      </c>
      <c r="T289" s="66">
        <v>1320</v>
      </c>
      <c r="U289" s="66">
        <v>1055</v>
      </c>
      <c r="V289" s="66">
        <v>10560</v>
      </c>
      <c r="W289" s="83">
        <v>15840</v>
      </c>
      <c r="X289" s="89">
        <v>2</v>
      </c>
      <c r="Y289" s="68">
        <v>3800</v>
      </c>
      <c r="Z289" s="68">
        <v>950</v>
      </c>
      <c r="AA289" s="68">
        <v>0</v>
      </c>
      <c r="AB289" s="68">
        <v>950</v>
      </c>
      <c r="AC289" s="68">
        <v>316.66666666666669</v>
      </c>
      <c r="AD289" s="68">
        <v>1266.6666666666667</v>
      </c>
      <c r="AE289" s="68">
        <v>2533.333333333333</v>
      </c>
      <c r="AF289" s="90">
        <v>3800</v>
      </c>
    </row>
    <row r="290" spans="1:32" ht="30" x14ac:dyDescent="0.3">
      <c r="A290" s="30">
        <v>3317</v>
      </c>
      <c r="B290" s="98">
        <v>8863317</v>
      </c>
      <c r="C290" s="70" t="s">
        <v>689</v>
      </c>
      <c r="D290" s="75">
        <v>2</v>
      </c>
      <c r="E290" s="62">
        <v>600</v>
      </c>
      <c r="F290" s="62">
        <v>150</v>
      </c>
      <c r="G290" s="62">
        <v>300</v>
      </c>
      <c r="H290" s="62">
        <v>-150</v>
      </c>
      <c r="I290" s="62">
        <v>50</v>
      </c>
      <c r="J290" s="62">
        <v>-100</v>
      </c>
      <c r="K290" s="62">
        <v>400</v>
      </c>
      <c r="L290" s="76">
        <v>600</v>
      </c>
      <c r="M290" s="97">
        <v>14</v>
      </c>
      <c r="N290" s="110">
        <v>0</v>
      </c>
      <c r="O290" s="65">
        <v>14</v>
      </c>
      <c r="P290" s="66">
        <v>18480</v>
      </c>
      <c r="Q290" s="66">
        <v>4620</v>
      </c>
      <c r="R290" s="66">
        <v>4225</v>
      </c>
      <c r="S290" s="66">
        <v>395</v>
      </c>
      <c r="T290" s="66">
        <v>1540</v>
      </c>
      <c r="U290" s="66">
        <v>1935</v>
      </c>
      <c r="V290" s="66">
        <v>12320</v>
      </c>
      <c r="W290" s="83">
        <v>18480</v>
      </c>
      <c r="X290" s="89">
        <v>3</v>
      </c>
      <c r="Y290" s="68">
        <v>5700</v>
      </c>
      <c r="Z290" s="68">
        <v>1425</v>
      </c>
      <c r="AA290" s="68">
        <v>0</v>
      </c>
      <c r="AB290" s="68">
        <v>1425</v>
      </c>
      <c r="AC290" s="68">
        <v>475</v>
      </c>
      <c r="AD290" s="68">
        <v>1900</v>
      </c>
      <c r="AE290" s="68">
        <v>3800</v>
      </c>
      <c r="AF290" s="90">
        <v>5700</v>
      </c>
    </row>
    <row r="291" spans="1:32" ht="15" x14ac:dyDescent="0.3">
      <c r="A291" s="30">
        <v>3318</v>
      </c>
      <c r="B291" s="98">
        <v>8863318</v>
      </c>
      <c r="C291" s="70" t="s">
        <v>690</v>
      </c>
      <c r="D291" s="75">
        <v>2</v>
      </c>
      <c r="E291" s="62">
        <v>600</v>
      </c>
      <c r="F291" s="62">
        <v>150</v>
      </c>
      <c r="G291" s="62">
        <v>150</v>
      </c>
      <c r="H291" s="62">
        <v>0</v>
      </c>
      <c r="I291" s="62">
        <v>50</v>
      </c>
      <c r="J291" s="62">
        <v>50</v>
      </c>
      <c r="K291" s="62">
        <v>400</v>
      </c>
      <c r="L291" s="76">
        <v>600</v>
      </c>
      <c r="M291" s="97">
        <v>5</v>
      </c>
      <c r="N291" s="110">
        <v>0</v>
      </c>
      <c r="O291" s="65">
        <v>5</v>
      </c>
      <c r="P291" s="66">
        <v>6600</v>
      </c>
      <c r="Q291" s="66">
        <v>1650</v>
      </c>
      <c r="R291" s="66">
        <v>1300</v>
      </c>
      <c r="S291" s="66">
        <v>350</v>
      </c>
      <c r="T291" s="66">
        <v>550</v>
      </c>
      <c r="U291" s="66">
        <v>900</v>
      </c>
      <c r="V291" s="66">
        <v>4400</v>
      </c>
      <c r="W291" s="83">
        <v>6600</v>
      </c>
      <c r="X291" s="89">
        <v>1</v>
      </c>
      <c r="Y291" s="68">
        <v>1900</v>
      </c>
      <c r="Z291" s="68">
        <v>475</v>
      </c>
      <c r="AA291" s="68">
        <v>0</v>
      </c>
      <c r="AB291" s="68">
        <v>475</v>
      </c>
      <c r="AC291" s="68">
        <v>158.33333333333334</v>
      </c>
      <c r="AD291" s="68">
        <v>633.33333333333337</v>
      </c>
      <c r="AE291" s="68">
        <v>1266.6666666666665</v>
      </c>
      <c r="AF291" s="90">
        <v>1900</v>
      </c>
    </row>
    <row r="292" spans="1:32" ht="15" x14ac:dyDescent="0.3">
      <c r="A292" s="30">
        <v>3320</v>
      </c>
      <c r="B292" s="98">
        <v>8863320</v>
      </c>
      <c r="C292" s="70" t="s">
        <v>691</v>
      </c>
      <c r="D292" s="75">
        <v>0</v>
      </c>
      <c r="E292" s="62">
        <v>0</v>
      </c>
      <c r="F292" s="62">
        <v>0</v>
      </c>
      <c r="G292" s="62">
        <v>0</v>
      </c>
      <c r="H292" s="62">
        <v>0</v>
      </c>
      <c r="I292" s="62">
        <v>0</v>
      </c>
      <c r="J292" s="62">
        <v>0</v>
      </c>
      <c r="K292" s="62">
        <v>0</v>
      </c>
      <c r="L292" s="76">
        <v>0</v>
      </c>
      <c r="M292" s="97">
        <v>58</v>
      </c>
      <c r="N292" s="110">
        <v>0</v>
      </c>
      <c r="O292" s="65">
        <v>58</v>
      </c>
      <c r="P292" s="66">
        <v>76560</v>
      </c>
      <c r="Q292" s="66">
        <v>19140</v>
      </c>
      <c r="R292" s="66">
        <v>19500</v>
      </c>
      <c r="S292" s="66">
        <v>-360</v>
      </c>
      <c r="T292" s="66">
        <v>6380</v>
      </c>
      <c r="U292" s="66">
        <v>6020</v>
      </c>
      <c r="V292" s="66">
        <v>51040</v>
      </c>
      <c r="W292" s="83">
        <v>76560</v>
      </c>
      <c r="X292" s="89">
        <v>0</v>
      </c>
      <c r="Y292" s="68">
        <v>0</v>
      </c>
      <c r="Z292" s="68">
        <v>0</v>
      </c>
      <c r="AA292" s="68">
        <v>0</v>
      </c>
      <c r="AB292" s="68">
        <v>0</v>
      </c>
      <c r="AC292" s="68">
        <v>0</v>
      </c>
      <c r="AD292" s="68">
        <v>0</v>
      </c>
      <c r="AE292" s="68">
        <v>0</v>
      </c>
      <c r="AF292" s="90">
        <v>0</v>
      </c>
    </row>
    <row r="293" spans="1:32" ht="30" x14ac:dyDescent="0.3">
      <c r="A293" s="30">
        <v>3322</v>
      </c>
      <c r="B293" s="98">
        <v>8863322</v>
      </c>
      <c r="C293" s="70" t="s">
        <v>692</v>
      </c>
      <c r="D293" s="75">
        <v>1</v>
      </c>
      <c r="E293" s="62">
        <v>300</v>
      </c>
      <c r="F293" s="62">
        <v>75</v>
      </c>
      <c r="G293" s="62">
        <v>150</v>
      </c>
      <c r="H293" s="62">
        <v>-75</v>
      </c>
      <c r="I293" s="62">
        <v>25</v>
      </c>
      <c r="J293" s="62">
        <v>-50</v>
      </c>
      <c r="K293" s="62">
        <v>200</v>
      </c>
      <c r="L293" s="76">
        <v>300</v>
      </c>
      <c r="M293" s="97">
        <v>7</v>
      </c>
      <c r="N293" s="110">
        <v>0</v>
      </c>
      <c r="O293" s="65">
        <v>7</v>
      </c>
      <c r="P293" s="66">
        <v>9240</v>
      </c>
      <c r="Q293" s="66">
        <v>2310</v>
      </c>
      <c r="R293" s="66">
        <v>2925</v>
      </c>
      <c r="S293" s="66">
        <v>-615</v>
      </c>
      <c r="T293" s="66">
        <v>770</v>
      </c>
      <c r="U293" s="66">
        <v>155</v>
      </c>
      <c r="V293" s="66">
        <v>6160</v>
      </c>
      <c r="W293" s="83">
        <v>9240</v>
      </c>
      <c r="X293" s="89">
        <v>5</v>
      </c>
      <c r="Y293" s="68">
        <v>9500</v>
      </c>
      <c r="Z293" s="68">
        <v>2375</v>
      </c>
      <c r="AA293" s="68">
        <v>0</v>
      </c>
      <c r="AB293" s="68">
        <v>2375</v>
      </c>
      <c r="AC293" s="68">
        <v>791.66666666666663</v>
      </c>
      <c r="AD293" s="68">
        <v>3166.6666666666665</v>
      </c>
      <c r="AE293" s="68">
        <v>6333.3333333333339</v>
      </c>
      <c r="AF293" s="90">
        <v>9500</v>
      </c>
    </row>
    <row r="294" spans="1:32" ht="15" x14ac:dyDescent="0.3">
      <c r="A294" s="30">
        <v>3323</v>
      </c>
      <c r="B294" s="98">
        <v>8863323</v>
      </c>
      <c r="C294" s="70" t="s">
        <v>693</v>
      </c>
      <c r="D294" s="75">
        <v>0</v>
      </c>
      <c r="E294" s="62">
        <v>0</v>
      </c>
      <c r="F294" s="62">
        <v>0</v>
      </c>
      <c r="G294" s="62">
        <v>0</v>
      </c>
      <c r="H294" s="62">
        <v>0</v>
      </c>
      <c r="I294" s="62">
        <v>0</v>
      </c>
      <c r="J294" s="62">
        <v>0</v>
      </c>
      <c r="K294" s="62">
        <v>0</v>
      </c>
      <c r="L294" s="76">
        <v>0</v>
      </c>
      <c r="M294" s="97">
        <v>6</v>
      </c>
      <c r="N294" s="110">
        <v>0</v>
      </c>
      <c r="O294" s="65">
        <v>6</v>
      </c>
      <c r="P294" s="66">
        <v>7920</v>
      </c>
      <c r="Q294" s="66">
        <v>1980</v>
      </c>
      <c r="R294" s="66">
        <v>1950</v>
      </c>
      <c r="S294" s="66">
        <v>30</v>
      </c>
      <c r="T294" s="66">
        <v>660</v>
      </c>
      <c r="U294" s="66">
        <v>690</v>
      </c>
      <c r="V294" s="66">
        <v>5280</v>
      </c>
      <c r="W294" s="83">
        <v>7920</v>
      </c>
      <c r="X294" s="89">
        <v>0</v>
      </c>
      <c r="Y294" s="68">
        <v>0</v>
      </c>
      <c r="Z294" s="68">
        <v>0</v>
      </c>
      <c r="AA294" s="68">
        <v>0</v>
      </c>
      <c r="AB294" s="68">
        <v>0</v>
      </c>
      <c r="AC294" s="68">
        <v>0</v>
      </c>
      <c r="AD294" s="68">
        <v>0</v>
      </c>
      <c r="AE294" s="68">
        <v>0</v>
      </c>
      <c r="AF294" s="90">
        <v>0</v>
      </c>
    </row>
    <row r="295" spans="1:32" ht="30" x14ac:dyDescent="0.3">
      <c r="A295" s="30">
        <v>3324</v>
      </c>
      <c r="B295" s="98">
        <v>8863324</v>
      </c>
      <c r="C295" s="70" t="s">
        <v>694</v>
      </c>
      <c r="D295" s="75">
        <v>1</v>
      </c>
      <c r="E295" s="62">
        <v>300</v>
      </c>
      <c r="F295" s="62">
        <v>75</v>
      </c>
      <c r="G295" s="62">
        <v>75</v>
      </c>
      <c r="H295" s="62">
        <v>0</v>
      </c>
      <c r="I295" s="62">
        <v>25</v>
      </c>
      <c r="J295" s="62">
        <v>25</v>
      </c>
      <c r="K295" s="62">
        <v>200</v>
      </c>
      <c r="L295" s="76">
        <v>300</v>
      </c>
      <c r="M295" s="97">
        <v>7</v>
      </c>
      <c r="N295" s="110">
        <v>0</v>
      </c>
      <c r="O295" s="65">
        <v>7</v>
      </c>
      <c r="P295" s="66">
        <v>9240</v>
      </c>
      <c r="Q295" s="66">
        <v>2310</v>
      </c>
      <c r="R295" s="66">
        <v>1625</v>
      </c>
      <c r="S295" s="66">
        <v>685</v>
      </c>
      <c r="T295" s="66">
        <v>770</v>
      </c>
      <c r="U295" s="66">
        <v>1455</v>
      </c>
      <c r="V295" s="66">
        <v>6160</v>
      </c>
      <c r="W295" s="83">
        <v>9240</v>
      </c>
      <c r="X295" s="89">
        <v>0</v>
      </c>
      <c r="Y295" s="68">
        <v>0</v>
      </c>
      <c r="Z295" s="68">
        <v>0</v>
      </c>
      <c r="AA295" s="68">
        <v>0</v>
      </c>
      <c r="AB295" s="68">
        <v>0</v>
      </c>
      <c r="AC295" s="68">
        <v>0</v>
      </c>
      <c r="AD295" s="68">
        <v>0</v>
      </c>
      <c r="AE295" s="68">
        <v>0</v>
      </c>
      <c r="AF295" s="90">
        <v>0</v>
      </c>
    </row>
    <row r="296" spans="1:32" ht="30" x14ac:dyDescent="0.3">
      <c r="A296" s="30">
        <v>3325</v>
      </c>
      <c r="B296" s="98">
        <v>8863325</v>
      </c>
      <c r="C296" s="70" t="s">
        <v>695</v>
      </c>
      <c r="D296" s="75">
        <v>0</v>
      </c>
      <c r="E296" s="62">
        <v>0</v>
      </c>
      <c r="F296" s="62">
        <v>0</v>
      </c>
      <c r="G296" s="62">
        <v>0</v>
      </c>
      <c r="H296" s="62">
        <v>0</v>
      </c>
      <c r="I296" s="62">
        <v>0</v>
      </c>
      <c r="J296" s="62">
        <v>0</v>
      </c>
      <c r="K296" s="62">
        <v>0</v>
      </c>
      <c r="L296" s="76">
        <v>0</v>
      </c>
      <c r="M296" s="97">
        <v>9</v>
      </c>
      <c r="N296" s="110">
        <v>0</v>
      </c>
      <c r="O296" s="65">
        <v>9</v>
      </c>
      <c r="P296" s="66">
        <v>11880</v>
      </c>
      <c r="Q296" s="66">
        <v>2970</v>
      </c>
      <c r="R296" s="66">
        <v>4875</v>
      </c>
      <c r="S296" s="66">
        <v>-1905</v>
      </c>
      <c r="T296" s="66">
        <v>990</v>
      </c>
      <c r="U296" s="66">
        <v>-915</v>
      </c>
      <c r="V296" s="66">
        <v>7920</v>
      </c>
      <c r="W296" s="83">
        <v>11880</v>
      </c>
      <c r="X296" s="89">
        <v>0</v>
      </c>
      <c r="Y296" s="68">
        <v>0</v>
      </c>
      <c r="Z296" s="68">
        <v>0</v>
      </c>
      <c r="AA296" s="68">
        <v>0</v>
      </c>
      <c r="AB296" s="68">
        <v>0</v>
      </c>
      <c r="AC296" s="68">
        <v>0</v>
      </c>
      <c r="AD296" s="68">
        <v>0</v>
      </c>
      <c r="AE296" s="68">
        <v>0</v>
      </c>
      <c r="AF296" s="90">
        <v>0</v>
      </c>
    </row>
    <row r="297" spans="1:32" ht="30" x14ac:dyDescent="0.3">
      <c r="A297" s="30">
        <v>3328</v>
      </c>
      <c r="B297" s="98">
        <v>8863328</v>
      </c>
      <c r="C297" s="70" t="s">
        <v>696</v>
      </c>
      <c r="D297" s="75">
        <v>2</v>
      </c>
      <c r="E297" s="62">
        <v>600</v>
      </c>
      <c r="F297" s="62">
        <v>150</v>
      </c>
      <c r="G297" s="62">
        <v>150</v>
      </c>
      <c r="H297" s="62">
        <v>0</v>
      </c>
      <c r="I297" s="62">
        <v>50</v>
      </c>
      <c r="J297" s="62">
        <v>50</v>
      </c>
      <c r="K297" s="62">
        <v>400</v>
      </c>
      <c r="L297" s="76">
        <v>600</v>
      </c>
      <c r="M297" s="97">
        <v>31</v>
      </c>
      <c r="N297" s="110">
        <v>0</v>
      </c>
      <c r="O297" s="65">
        <v>31</v>
      </c>
      <c r="P297" s="66">
        <v>40920</v>
      </c>
      <c r="Q297" s="66">
        <v>10230</v>
      </c>
      <c r="R297" s="66">
        <v>9750</v>
      </c>
      <c r="S297" s="66">
        <v>480</v>
      </c>
      <c r="T297" s="66">
        <v>3410</v>
      </c>
      <c r="U297" s="66">
        <v>3890</v>
      </c>
      <c r="V297" s="66">
        <v>27280</v>
      </c>
      <c r="W297" s="83">
        <v>40920</v>
      </c>
      <c r="X297" s="89">
        <v>0</v>
      </c>
      <c r="Y297" s="68">
        <v>0</v>
      </c>
      <c r="Z297" s="68">
        <v>0</v>
      </c>
      <c r="AA297" s="68">
        <v>0</v>
      </c>
      <c r="AB297" s="68">
        <v>0</v>
      </c>
      <c r="AC297" s="68">
        <v>0</v>
      </c>
      <c r="AD297" s="68">
        <v>0</v>
      </c>
      <c r="AE297" s="68">
        <v>0</v>
      </c>
      <c r="AF297" s="90">
        <v>0</v>
      </c>
    </row>
    <row r="298" spans="1:32" ht="15" x14ac:dyDescent="0.3">
      <c r="A298" s="30">
        <v>3329</v>
      </c>
      <c r="B298" s="98">
        <v>8863329</v>
      </c>
      <c r="C298" s="70" t="s">
        <v>697</v>
      </c>
      <c r="D298" s="75">
        <v>2</v>
      </c>
      <c r="E298" s="62">
        <v>600</v>
      </c>
      <c r="F298" s="62">
        <v>150</v>
      </c>
      <c r="G298" s="62">
        <v>150</v>
      </c>
      <c r="H298" s="62">
        <v>0</v>
      </c>
      <c r="I298" s="62">
        <v>50</v>
      </c>
      <c r="J298" s="62">
        <v>50</v>
      </c>
      <c r="K298" s="62">
        <v>400</v>
      </c>
      <c r="L298" s="76">
        <v>600</v>
      </c>
      <c r="M298" s="97">
        <v>19</v>
      </c>
      <c r="N298" s="110">
        <v>0</v>
      </c>
      <c r="O298" s="65">
        <v>19</v>
      </c>
      <c r="P298" s="66">
        <v>25080</v>
      </c>
      <c r="Q298" s="66">
        <v>6270</v>
      </c>
      <c r="R298" s="66">
        <v>7475</v>
      </c>
      <c r="S298" s="66">
        <v>-1205</v>
      </c>
      <c r="T298" s="66">
        <v>2090</v>
      </c>
      <c r="U298" s="66">
        <v>885</v>
      </c>
      <c r="V298" s="66">
        <v>16720</v>
      </c>
      <c r="W298" s="83">
        <v>25080</v>
      </c>
      <c r="X298" s="89">
        <v>0</v>
      </c>
      <c r="Y298" s="68">
        <v>0</v>
      </c>
      <c r="Z298" s="68">
        <v>0</v>
      </c>
      <c r="AA298" s="68">
        <v>0</v>
      </c>
      <c r="AB298" s="68">
        <v>0</v>
      </c>
      <c r="AC298" s="68">
        <v>0</v>
      </c>
      <c r="AD298" s="68">
        <v>0</v>
      </c>
      <c r="AE298" s="68">
        <v>0</v>
      </c>
      <c r="AF298" s="90">
        <v>0</v>
      </c>
    </row>
    <row r="299" spans="1:32" ht="15" x14ac:dyDescent="0.3">
      <c r="A299" s="30">
        <v>3330</v>
      </c>
      <c r="B299" s="98">
        <v>8863330</v>
      </c>
      <c r="C299" s="70" t="s">
        <v>698</v>
      </c>
      <c r="D299" s="75">
        <v>0</v>
      </c>
      <c r="E299" s="62">
        <v>0</v>
      </c>
      <c r="F299" s="62">
        <v>0</v>
      </c>
      <c r="G299" s="62">
        <v>0</v>
      </c>
      <c r="H299" s="62">
        <v>0</v>
      </c>
      <c r="I299" s="62">
        <v>0</v>
      </c>
      <c r="J299" s="62">
        <v>0</v>
      </c>
      <c r="K299" s="62">
        <v>0</v>
      </c>
      <c r="L299" s="76">
        <v>0</v>
      </c>
      <c r="M299" s="97">
        <v>14</v>
      </c>
      <c r="N299" s="110">
        <v>0</v>
      </c>
      <c r="O299" s="65">
        <v>14</v>
      </c>
      <c r="P299" s="66">
        <v>18480</v>
      </c>
      <c r="Q299" s="66">
        <v>4620</v>
      </c>
      <c r="R299" s="66">
        <v>3250</v>
      </c>
      <c r="S299" s="66">
        <v>1370</v>
      </c>
      <c r="T299" s="66">
        <v>1540</v>
      </c>
      <c r="U299" s="66">
        <v>2910</v>
      </c>
      <c r="V299" s="66">
        <v>12320</v>
      </c>
      <c r="W299" s="83">
        <v>18480</v>
      </c>
      <c r="X299" s="89">
        <v>0</v>
      </c>
      <c r="Y299" s="68">
        <v>0</v>
      </c>
      <c r="Z299" s="68">
        <v>0</v>
      </c>
      <c r="AA299" s="68">
        <v>0</v>
      </c>
      <c r="AB299" s="68">
        <v>0</v>
      </c>
      <c r="AC299" s="68">
        <v>0</v>
      </c>
      <c r="AD299" s="68">
        <v>0</v>
      </c>
      <c r="AE299" s="68">
        <v>0</v>
      </c>
      <c r="AF299" s="90">
        <v>0</v>
      </c>
    </row>
    <row r="300" spans="1:32" ht="15" x14ac:dyDescent="0.3">
      <c r="A300" s="30">
        <v>3332</v>
      </c>
      <c r="B300" s="98">
        <v>8863332</v>
      </c>
      <c r="C300" s="70" t="s">
        <v>699</v>
      </c>
      <c r="D300" s="75">
        <v>0</v>
      </c>
      <c r="E300" s="62">
        <v>0</v>
      </c>
      <c r="F300" s="62">
        <v>0</v>
      </c>
      <c r="G300" s="62">
        <v>75</v>
      </c>
      <c r="H300" s="62">
        <v>-75</v>
      </c>
      <c r="I300" s="62">
        <v>0</v>
      </c>
      <c r="J300" s="62">
        <v>-75</v>
      </c>
      <c r="K300" s="62">
        <v>0</v>
      </c>
      <c r="L300" s="76">
        <v>0</v>
      </c>
      <c r="M300" s="97">
        <v>12</v>
      </c>
      <c r="N300" s="110">
        <v>0</v>
      </c>
      <c r="O300" s="65">
        <v>12</v>
      </c>
      <c r="P300" s="66">
        <v>15840</v>
      </c>
      <c r="Q300" s="66">
        <v>3960</v>
      </c>
      <c r="R300" s="66">
        <v>3900</v>
      </c>
      <c r="S300" s="66">
        <v>60</v>
      </c>
      <c r="T300" s="66">
        <v>1320</v>
      </c>
      <c r="U300" s="66">
        <v>1380</v>
      </c>
      <c r="V300" s="66">
        <v>10560</v>
      </c>
      <c r="W300" s="83">
        <v>15840</v>
      </c>
      <c r="X300" s="89">
        <v>0</v>
      </c>
      <c r="Y300" s="68">
        <v>0</v>
      </c>
      <c r="Z300" s="68">
        <v>0</v>
      </c>
      <c r="AA300" s="68">
        <v>0</v>
      </c>
      <c r="AB300" s="68">
        <v>0</v>
      </c>
      <c r="AC300" s="68">
        <v>0</v>
      </c>
      <c r="AD300" s="68">
        <v>0</v>
      </c>
      <c r="AE300" s="68">
        <v>0</v>
      </c>
      <c r="AF300" s="90">
        <v>0</v>
      </c>
    </row>
    <row r="301" spans="1:32" ht="15" x14ac:dyDescent="0.3">
      <c r="A301" s="30">
        <v>3337</v>
      </c>
      <c r="B301" s="98">
        <v>8863337</v>
      </c>
      <c r="C301" s="70" t="s">
        <v>700</v>
      </c>
      <c r="D301" s="75">
        <v>0</v>
      </c>
      <c r="E301" s="62">
        <v>0</v>
      </c>
      <c r="F301" s="62">
        <v>0</v>
      </c>
      <c r="G301" s="62">
        <v>0</v>
      </c>
      <c r="H301" s="62">
        <v>0</v>
      </c>
      <c r="I301" s="62">
        <v>0</v>
      </c>
      <c r="J301" s="62">
        <v>0</v>
      </c>
      <c r="K301" s="62">
        <v>0</v>
      </c>
      <c r="L301" s="76">
        <v>0</v>
      </c>
      <c r="M301" s="97">
        <v>8</v>
      </c>
      <c r="N301" s="110">
        <v>0</v>
      </c>
      <c r="O301" s="65">
        <v>8</v>
      </c>
      <c r="P301" s="66">
        <v>10560</v>
      </c>
      <c r="Q301" s="66">
        <v>2640</v>
      </c>
      <c r="R301" s="66">
        <v>1300</v>
      </c>
      <c r="S301" s="66">
        <v>1340</v>
      </c>
      <c r="T301" s="66">
        <v>880</v>
      </c>
      <c r="U301" s="66">
        <v>2220</v>
      </c>
      <c r="V301" s="66">
        <v>7040</v>
      </c>
      <c r="W301" s="83">
        <v>10560</v>
      </c>
      <c r="X301" s="89">
        <v>2</v>
      </c>
      <c r="Y301" s="68">
        <v>3800</v>
      </c>
      <c r="Z301" s="68">
        <v>950</v>
      </c>
      <c r="AA301" s="68">
        <v>0</v>
      </c>
      <c r="AB301" s="68">
        <v>950</v>
      </c>
      <c r="AC301" s="68">
        <v>316.66666666666669</v>
      </c>
      <c r="AD301" s="68">
        <v>1266.6666666666667</v>
      </c>
      <c r="AE301" s="68">
        <v>2533.333333333333</v>
      </c>
      <c r="AF301" s="90">
        <v>3800</v>
      </c>
    </row>
    <row r="302" spans="1:32" ht="15" x14ac:dyDescent="0.3">
      <c r="A302" s="30">
        <v>3338</v>
      </c>
      <c r="B302" s="98">
        <v>8863338</v>
      </c>
      <c r="C302" s="70" t="s">
        <v>701</v>
      </c>
      <c r="D302" s="75">
        <v>1</v>
      </c>
      <c r="E302" s="62">
        <v>300</v>
      </c>
      <c r="F302" s="62">
        <v>75</v>
      </c>
      <c r="G302" s="62">
        <v>75</v>
      </c>
      <c r="H302" s="62">
        <v>0</v>
      </c>
      <c r="I302" s="62">
        <v>25</v>
      </c>
      <c r="J302" s="62">
        <v>25</v>
      </c>
      <c r="K302" s="62">
        <v>200</v>
      </c>
      <c r="L302" s="76">
        <v>300</v>
      </c>
      <c r="M302" s="97">
        <v>55</v>
      </c>
      <c r="N302" s="110">
        <v>0</v>
      </c>
      <c r="O302" s="65">
        <v>55</v>
      </c>
      <c r="P302" s="66">
        <v>72600</v>
      </c>
      <c r="Q302" s="66">
        <v>18150</v>
      </c>
      <c r="R302" s="66">
        <v>17225</v>
      </c>
      <c r="S302" s="66">
        <v>925</v>
      </c>
      <c r="T302" s="66">
        <v>6050</v>
      </c>
      <c r="U302" s="66">
        <v>6975</v>
      </c>
      <c r="V302" s="66">
        <v>48400</v>
      </c>
      <c r="W302" s="83">
        <v>72600</v>
      </c>
      <c r="X302" s="89">
        <v>3</v>
      </c>
      <c r="Y302" s="68">
        <v>5700</v>
      </c>
      <c r="Z302" s="68">
        <v>1425</v>
      </c>
      <c r="AA302" s="68">
        <v>0</v>
      </c>
      <c r="AB302" s="68">
        <v>1425</v>
      </c>
      <c r="AC302" s="68">
        <v>475</v>
      </c>
      <c r="AD302" s="68">
        <v>1900</v>
      </c>
      <c r="AE302" s="68">
        <v>3800</v>
      </c>
      <c r="AF302" s="90">
        <v>5700</v>
      </c>
    </row>
    <row r="303" spans="1:32" ht="30" x14ac:dyDescent="0.3">
      <c r="A303" s="30">
        <v>3339</v>
      </c>
      <c r="B303" s="98">
        <v>8863339</v>
      </c>
      <c r="C303" s="70" t="s">
        <v>702</v>
      </c>
      <c r="D303" s="75">
        <v>0</v>
      </c>
      <c r="E303" s="62">
        <v>0</v>
      </c>
      <c r="F303" s="62">
        <v>0</v>
      </c>
      <c r="G303" s="62">
        <v>0</v>
      </c>
      <c r="H303" s="62">
        <v>0</v>
      </c>
      <c r="I303" s="62">
        <v>0</v>
      </c>
      <c r="J303" s="62">
        <v>0</v>
      </c>
      <c r="K303" s="62">
        <v>0</v>
      </c>
      <c r="L303" s="76">
        <v>0</v>
      </c>
      <c r="M303" s="97">
        <v>42</v>
      </c>
      <c r="N303" s="110">
        <v>0</v>
      </c>
      <c r="O303" s="65">
        <v>42</v>
      </c>
      <c r="P303" s="66">
        <v>55440</v>
      </c>
      <c r="Q303" s="66">
        <v>13860</v>
      </c>
      <c r="R303" s="66">
        <v>15600</v>
      </c>
      <c r="S303" s="66">
        <v>-1740</v>
      </c>
      <c r="T303" s="66">
        <v>4620</v>
      </c>
      <c r="U303" s="66">
        <v>2880</v>
      </c>
      <c r="V303" s="66">
        <v>36960</v>
      </c>
      <c r="W303" s="83">
        <v>55440</v>
      </c>
      <c r="X303" s="89">
        <v>2</v>
      </c>
      <c r="Y303" s="68">
        <v>3800</v>
      </c>
      <c r="Z303" s="68">
        <v>950</v>
      </c>
      <c r="AA303" s="68">
        <v>0</v>
      </c>
      <c r="AB303" s="68">
        <v>950</v>
      </c>
      <c r="AC303" s="68">
        <v>316.66666666666669</v>
      </c>
      <c r="AD303" s="68">
        <v>1266.6666666666667</v>
      </c>
      <c r="AE303" s="68">
        <v>2533.333333333333</v>
      </c>
      <c r="AF303" s="90">
        <v>3800</v>
      </c>
    </row>
    <row r="304" spans="1:32" ht="30" x14ac:dyDescent="0.3">
      <c r="A304" s="30">
        <v>3340</v>
      </c>
      <c r="B304" s="98">
        <v>8863340</v>
      </c>
      <c r="C304" s="70" t="s">
        <v>703</v>
      </c>
      <c r="D304" s="75">
        <v>14</v>
      </c>
      <c r="E304" s="62">
        <v>4200</v>
      </c>
      <c r="F304" s="62">
        <v>1050</v>
      </c>
      <c r="G304" s="62">
        <v>975</v>
      </c>
      <c r="H304" s="62">
        <v>75</v>
      </c>
      <c r="I304" s="62">
        <v>350</v>
      </c>
      <c r="J304" s="62">
        <v>425</v>
      </c>
      <c r="K304" s="62">
        <v>2800</v>
      </c>
      <c r="L304" s="76">
        <v>4200</v>
      </c>
      <c r="M304" s="97">
        <v>83</v>
      </c>
      <c r="N304" s="110">
        <v>0</v>
      </c>
      <c r="O304" s="65">
        <v>83</v>
      </c>
      <c r="P304" s="66">
        <v>109560</v>
      </c>
      <c r="Q304" s="66">
        <v>27390</v>
      </c>
      <c r="R304" s="66">
        <v>27625</v>
      </c>
      <c r="S304" s="66">
        <v>-235</v>
      </c>
      <c r="T304" s="66">
        <v>9130</v>
      </c>
      <c r="U304" s="66">
        <v>8895</v>
      </c>
      <c r="V304" s="66">
        <v>73040</v>
      </c>
      <c r="W304" s="83">
        <v>109560</v>
      </c>
      <c r="X304" s="89">
        <v>2</v>
      </c>
      <c r="Y304" s="68">
        <v>3800</v>
      </c>
      <c r="Z304" s="68">
        <v>950</v>
      </c>
      <c r="AA304" s="68">
        <v>0</v>
      </c>
      <c r="AB304" s="68">
        <v>950</v>
      </c>
      <c r="AC304" s="68">
        <v>316.66666666666669</v>
      </c>
      <c r="AD304" s="68">
        <v>1266.6666666666667</v>
      </c>
      <c r="AE304" s="68">
        <v>2533.333333333333</v>
      </c>
      <c r="AF304" s="90">
        <v>3800</v>
      </c>
    </row>
    <row r="305" spans="1:32" ht="15" x14ac:dyDescent="0.3">
      <c r="A305" s="30">
        <v>3343</v>
      </c>
      <c r="B305" s="98">
        <v>8863343</v>
      </c>
      <c r="C305" s="70" t="s">
        <v>704</v>
      </c>
      <c r="D305" s="75">
        <v>0</v>
      </c>
      <c r="E305" s="62">
        <v>0</v>
      </c>
      <c r="F305" s="62">
        <v>0</v>
      </c>
      <c r="G305" s="62">
        <v>0</v>
      </c>
      <c r="H305" s="62">
        <v>0</v>
      </c>
      <c r="I305" s="62">
        <v>0</v>
      </c>
      <c r="J305" s="62">
        <v>0</v>
      </c>
      <c r="K305" s="62">
        <v>0</v>
      </c>
      <c r="L305" s="76">
        <v>0</v>
      </c>
      <c r="M305" s="97">
        <v>34</v>
      </c>
      <c r="N305" s="110">
        <v>0</v>
      </c>
      <c r="O305" s="65">
        <v>34</v>
      </c>
      <c r="P305" s="66">
        <v>44880</v>
      </c>
      <c r="Q305" s="66">
        <v>11220</v>
      </c>
      <c r="R305" s="66">
        <v>13000</v>
      </c>
      <c r="S305" s="66">
        <v>-1780</v>
      </c>
      <c r="T305" s="66">
        <v>3740</v>
      </c>
      <c r="U305" s="66">
        <v>1960</v>
      </c>
      <c r="V305" s="66">
        <v>29920</v>
      </c>
      <c r="W305" s="83">
        <v>44880</v>
      </c>
      <c r="X305" s="89">
        <v>0</v>
      </c>
      <c r="Y305" s="68">
        <v>0</v>
      </c>
      <c r="Z305" s="68">
        <v>0</v>
      </c>
      <c r="AA305" s="68">
        <v>0</v>
      </c>
      <c r="AB305" s="68">
        <v>0</v>
      </c>
      <c r="AC305" s="68">
        <v>0</v>
      </c>
      <c r="AD305" s="68">
        <v>0</v>
      </c>
      <c r="AE305" s="68">
        <v>0</v>
      </c>
      <c r="AF305" s="90">
        <v>0</v>
      </c>
    </row>
    <row r="306" spans="1:32" ht="15" x14ac:dyDescent="0.3">
      <c r="A306" s="30">
        <v>3346</v>
      </c>
      <c r="B306" s="98">
        <v>8863346</v>
      </c>
      <c r="C306" s="70" t="s">
        <v>705</v>
      </c>
      <c r="D306" s="75">
        <v>0</v>
      </c>
      <c r="E306" s="62">
        <v>0</v>
      </c>
      <c r="F306" s="62">
        <v>0</v>
      </c>
      <c r="G306" s="62">
        <v>0</v>
      </c>
      <c r="H306" s="62">
        <v>0</v>
      </c>
      <c r="I306" s="62">
        <v>0</v>
      </c>
      <c r="J306" s="62">
        <v>0</v>
      </c>
      <c r="K306" s="62">
        <v>0</v>
      </c>
      <c r="L306" s="76">
        <v>0</v>
      </c>
      <c r="M306" s="97">
        <v>19</v>
      </c>
      <c r="N306" s="110">
        <v>0</v>
      </c>
      <c r="O306" s="65">
        <v>19</v>
      </c>
      <c r="P306" s="66">
        <v>25080</v>
      </c>
      <c r="Q306" s="66">
        <v>6270</v>
      </c>
      <c r="R306" s="66">
        <v>6175</v>
      </c>
      <c r="S306" s="66">
        <v>95</v>
      </c>
      <c r="T306" s="66">
        <v>2090</v>
      </c>
      <c r="U306" s="66">
        <v>2185</v>
      </c>
      <c r="V306" s="66">
        <v>16720</v>
      </c>
      <c r="W306" s="83">
        <v>25080</v>
      </c>
      <c r="X306" s="89">
        <v>0</v>
      </c>
      <c r="Y306" s="68">
        <v>0</v>
      </c>
      <c r="Z306" s="68">
        <v>0</v>
      </c>
      <c r="AA306" s="68">
        <v>0</v>
      </c>
      <c r="AB306" s="68">
        <v>0</v>
      </c>
      <c r="AC306" s="68">
        <v>0</v>
      </c>
      <c r="AD306" s="68">
        <v>0</v>
      </c>
      <c r="AE306" s="68">
        <v>0</v>
      </c>
      <c r="AF306" s="90">
        <v>0</v>
      </c>
    </row>
    <row r="307" spans="1:32" ht="15" x14ac:dyDescent="0.3">
      <c r="A307" s="30">
        <v>3347</v>
      </c>
      <c r="B307" s="98">
        <v>8863347</v>
      </c>
      <c r="C307" s="70" t="s">
        <v>706</v>
      </c>
      <c r="D307" s="75">
        <v>0</v>
      </c>
      <c r="E307" s="62">
        <v>0</v>
      </c>
      <c r="F307" s="62">
        <v>0</v>
      </c>
      <c r="G307" s="62">
        <v>75</v>
      </c>
      <c r="H307" s="62">
        <v>-75</v>
      </c>
      <c r="I307" s="62">
        <v>0</v>
      </c>
      <c r="J307" s="62">
        <v>-75</v>
      </c>
      <c r="K307" s="62">
        <v>0</v>
      </c>
      <c r="L307" s="76">
        <v>0</v>
      </c>
      <c r="M307" s="97">
        <v>13</v>
      </c>
      <c r="N307" s="110">
        <v>0</v>
      </c>
      <c r="O307" s="65">
        <v>13</v>
      </c>
      <c r="P307" s="66">
        <v>17160</v>
      </c>
      <c r="Q307" s="66">
        <v>4290</v>
      </c>
      <c r="R307" s="66">
        <v>4225</v>
      </c>
      <c r="S307" s="66">
        <v>65</v>
      </c>
      <c r="T307" s="66">
        <v>1430</v>
      </c>
      <c r="U307" s="66">
        <v>1495</v>
      </c>
      <c r="V307" s="66">
        <v>11440</v>
      </c>
      <c r="W307" s="83">
        <v>17160</v>
      </c>
      <c r="X307" s="89">
        <v>2</v>
      </c>
      <c r="Y307" s="68">
        <v>3800</v>
      </c>
      <c r="Z307" s="68">
        <v>950</v>
      </c>
      <c r="AA307" s="68">
        <v>0</v>
      </c>
      <c r="AB307" s="68">
        <v>950</v>
      </c>
      <c r="AC307" s="68">
        <v>316.66666666666669</v>
      </c>
      <c r="AD307" s="68">
        <v>1266.6666666666667</v>
      </c>
      <c r="AE307" s="68">
        <v>2533.333333333333</v>
      </c>
      <c r="AF307" s="90">
        <v>3800</v>
      </c>
    </row>
    <row r="308" spans="1:32" ht="15" x14ac:dyDescent="0.3">
      <c r="A308" s="30">
        <v>3350</v>
      </c>
      <c r="B308" s="98">
        <v>8863350</v>
      </c>
      <c r="C308" s="70" t="s">
        <v>707</v>
      </c>
      <c r="D308" s="75">
        <v>1</v>
      </c>
      <c r="E308" s="62">
        <v>300</v>
      </c>
      <c r="F308" s="62">
        <v>75</v>
      </c>
      <c r="G308" s="62">
        <v>75</v>
      </c>
      <c r="H308" s="62">
        <v>0</v>
      </c>
      <c r="I308" s="62">
        <v>25</v>
      </c>
      <c r="J308" s="62">
        <v>25</v>
      </c>
      <c r="K308" s="62">
        <v>200</v>
      </c>
      <c r="L308" s="76">
        <v>300</v>
      </c>
      <c r="M308" s="97">
        <v>12</v>
      </c>
      <c r="N308" s="110">
        <v>0</v>
      </c>
      <c r="O308" s="65">
        <v>12</v>
      </c>
      <c r="P308" s="66">
        <v>15840</v>
      </c>
      <c r="Q308" s="66">
        <v>3960</v>
      </c>
      <c r="R308" s="66">
        <v>4225</v>
      </c>
      <c r="S308" s="66">
        <v>-265</v>
      </c>
      <c r="T308" s="66">
        <v>1320</v>
      </c>
      <c r="U308" s="66">
        <v>1055</v>
      </c>
      <c r="V308" s="66">
        <v>10560</v>
      </c>
      <c r="W308" s="83">
        <v>15840</v>
      </c>
      <c r="X308" s="89">
        <v>3</v>
      </c>
      <c r="Y308" s="68">
        <v>5700</v>
      </c>
      <c r="Z308" s="68">
        <v>1425</v>
      </c>
      <c r="AA308" s="68">
        <v>0</v>
      </c>
      <c r="AB308" s="68">
        <v>1425</v>
      </c>
      <c r="AC308" s="68">
        <v>475</v>
      </c>
      <c r="AD308" s="68">
        <v>1900</v>
      </c>
      <c r="AE308" s="68">
        <v>3800</v>
      </c>
      <c r="AF308" s="90">
        <v>5700</v>
      </c>
    </row>
    <row r="309" spans="1:32" ht="30" x14ac:dyDescent="0.3">
      <c r="A309" s="30">
        <v>3351</v>
      </c>
      <c r="B309" s="98">
        <v>8863351</v>
      </c>
      <c r="C309" s="70" t="s">
        <v>708</v>
      </c>
      <c r="D309" s="75">
        <v>0</v>
      </c>
      <c r="E309" s="62">
        <v>0</v>
      </c>
      <c r="F309" s="62">
        <v>0</v>
      </c>
      <c r="G309" s="62">
        <v>0</v>
      </c>
      <c r="H309" s="62">
        <v>0</v>
      </c>
      <c r="I309" s="62">
        <v>0</v>
      </c>
      <c r="J309" s="62">
        <v>0</v>
      </c>
      <c r="K309" s="62">
        <v>0</v>
      </c>
      <c r="L309" s="76">
        <v>0</v>
      </c>
      <c r="M309" s="97">
        <v>43</v>
      </c>
      <c r="N309" s="110">
        <v>0</v>
      </c>
      <c r="O309" s="65">
        <v>43</v>
      </c>
      <c r="P309" s="66">
        <v>56760</v>
      </c>
      <c r="Q309" s="66">
        <v>14190</v>
      </c>
      <c r="R309" s="66">
        <v>12350</v>
      </c>
      <c r="S309" s="66">
        <v>1840</v>
      </c>
      <c r="T309" s="66">
        <v>4730</v>
      </c>
      <c r="U309" s="66">
        <v>6570</v>
      </c>
      <c r="V309" s="66">
        <v>37840</v>
      </c>
      <c r="W309" s="83">
        <v>56760</v>
      </c>
      <c r="X309" s="89">
        <v>0</v>
      </c>
      <c r="Y309" s="68">
        <v>0</v>
      </c>
      <c r="Z309" s="68">
        <v>0</v>
      </c>
      <c r="AA309" s="68">
        <v>0</v>
      </c>
      <c r="AB309" s="68">
        <v>0</v>
      </c>
      <c r="AC309" s="68">
        <v>0</v>
      </c>
      <c r="AD309" s="68">
        <v>0</v>
      </c>
      <c r="AE309" s="68">
        <v>0</v>
      </c>
      <c r="AF309" s="90">
        <v>0</v>
      </c>
    </row>
    <row r="310" spans="1:32" ht="15" x14ac:dyDescent="0.3">
      <c r="A310" s="30">
        <v>3353</v>
      </c>
      <c r="B310" s="98">
        <v>8863353</v>
      </c>
      <c r="C310" s="70" t="s">
        <v>709</v>
      </c>
      <c r="D310" s="75">
        <v>1</v>
      </c>
      <c r="E310" s="62">
        <v>300</v>
      </c>
      <c r="F310" s="62">
        <v>75</v>
      </c>
      <c r="G310" s="62">
        <v>0</v>
      </c>
      <c r="H310" s="62">
        <v>75</v>
      </c>
      <c r="I310" s="62">
        <v>25</v>
      </c>
      <c r="J310" s="62">
        <v>100</v>
      </c>
      <c r="K310" s="62">
        <v>200</v>
      </c>
      <c r="L310" s="76">
        <v>300</v>
      </c>
      <c r="M310" s="97">
        <v>44</v>
      </c>
      <c r="N310" s="110">
        <v>0</v>
      </c>
      <c r="O310" s="65">
        <v>44</v>
      </c>
      <c r="P310" s="66">
        <v>58080</v>
      </c>
      <c r="Q310" s="66">
        <v>14520</v>
      </c>
      <c r="R310" s="66">
        <v>10725</v>
      </c>
      <c r="S310" s="66">
        <v>3795</v>
      </c>
      <c r="T310" s="66">
        <v>4840</v>
      </c>
      <c r="U310" s="66">
        <v>8635</v>
      </c>
      <c r="V310" s="66">
        <v>38720</v>
      </c>
      <c r="W310" s="83">
        <v>58080</v>
      </c>
      <c r="X310" s="89">
        <v>0</v>
      </c>
      <c r="Y310" s="68">
        <v>0</v>
      </c>
      <c r="Z310" s="68">
        <v>0</v>
      </c>
      <c r="AA310" s="68">
        <v>0</v>
      </c>
      <c r="AB310" s="68">
        <v>0</v>
      </c>
      <c r="AC310" s="68">
        <v>0</v>
      </c>
      <c r="AD310" s="68">
        <v>0</v>
      </c>
      <c r="AE310" s="68">
        <v>0</v>
      </c>
      <c r="AF310" s="90">
        <v>0</v>
      </c>
    </row>
    <row r="311" spans="1:32" ht="30" x14ac:dyDescent="0.3">
      <c r="A311" s="30">
        <v>3356</v>
      </c>
      <c r="B311" s="98">
        <v>8863356</v>
      </c>
      <c r="C311" s="70" t="s">
        <v>710</v>
      </c>
      <c r="D311" s="75">
        <v>2</v>
      </c>
      <c r="E311" s="62">
        <v>600</v>
      </c>
      <c r="F311" s="62">
        <v>150</v>
      </c>
      <c r="G311" s="62">
        <v>300</v>
      </c>
      <c r="H311" s="62">
        <v>-150</v>
      </c>
      <c r="I311" s="62">
        <v>50</v>
      </c>
      <c r="J311" s="62">
        <v>-100</v>
      </c>
      <c r="K311" s="62">
        <v>400</v>
      </c>
      <c r="L311" s="76">
        <v>600</v>
      </c>
      <c r="M311" s="97">
        <v>87</v>
      </c>
      <c r="N311" s="110">
        <v>0</v>
      </c>
      <c r="O311" s="65">
        <v>87</v>
      </c>
      <c r="P311" s="66">
        <v>114840</v>
      </c>
      <c r="Q311" s="66">
        <v>28710</v>
      </c>
      <c r="R311" s="66">
        <v>26975</v>
      </c>
      <c r="S311" s="66">
        <v>1735</v>
      </c>
      <c r="T311" s="66">
        <v>9570</v>
      </c>
      <c r="U311" s="66">
        <v>11305</v>
      </c>
      <c r="V311" s="66">
        <v>76560</v>
      </c>
      <c r="W311" s="83">
        <v>114840</v>
      </c>
      <c r="X311" s="89">
        <v>0</v>
      </c>
      <c r="Y311" s="68">
        <v>0</v>
      </c>
      <c r="Z311" s="68">
        <v>0</v>
      </c>
      <c r="AA311" s="68">
        <v>0</v>
      </c>
      <c r="AB311" s="68">
        <v>0</v>
      </c>
      <c r="AC311" s="68">
        <v>0</v>
      </c>
      <c r="AD311" s="68">
        <v>0</v>
      </c>
      <c r="AE311" s="68">
        <v>0</v>
      </c>
      <c r="AF311" s="90">
        <v>0</v>
      </c>
    </row>
    <row r="312" spans="1:32" ht="15" x14ac:dyDescent="0.3">
      <c r="A312" s="30">
        <v>3358</v>
      </c>
      <c r="B312" s="98">
        <v>8863358</v>
      </c>
      <c r="C312" s="70" t="s">
        <v>711</v>
      </c>
      <c r="D312" s="75">
        <v>3</v>
      </c>
      <c r="E312" s="62">
        <v>900</v>
      </c>
      <c r="F312" s="62">
        <v>225</v>
      </c>
      <c r="G312" s="62">
        <v>75</v>
      </c>
      <c r="H312" s="62">
        <v>150</v>
      </c>
      <c r="I312" s="62">
        <v>75</v>
      </c>
      <c r="J312" s="62">
        <v>225</v>
      </c>
      <c r="K312" s="62">
        <v>600</v>
      </c>
      <c r="L312" s="76">
        <v>900</v>
      </c>
      <c r="M312" s="97">
        <v>12</v>
      </c>
      <c r="N312" s="110">
        <v>0</v>
      </c>
      <c r="O312" s="65">
        <v>12</v>
      </c>
      <c r="P312" s="66">
        <v>15840</v>
      </c>
      <c r="Q312" s="66">
        <v>3960</v>
      </c>
      <c r="R312" s="66">
        <v>4225</v>
      </c>
      <c r="S312" s="66">
        <v>-265</v>
      </c>
      <c r="T312" s="66">
        <v>1320</v>
      </c>
      <c r="U312" s="66">
        <v>1055</v>
      </c>
      <c r="V312" s="66">
        <v>10560</v>
      </c>
      <c r="W312" s="83">
        <v>15840</v>
      </c>
      <c r="X312" s="89">
        <v>2</v>
      </c>
      <c r="Y312" s="68">
        <v>3800</v>
      </c>
      <c r="Z312" s="68">
        <v>950</v>
      </c>
      <c r="AA312" s="68">
        <v>0</v>
      </c>
      <c r="AB312" s="68">
        <v>950</v>
      </c>
      <c r="AC312" s="68">
        <v>316.66666666666669</v>
      </c>
      <c r="AD312" s="68">
        <v>1266.6666666666667</v>
      </c>
      <c r="AE312" s="68">
        <v>2533.333333333333</v>
      </c>
      <c r="AF312" s="90">
        <v>3800</v>
      </c>
    </row>
    <row r="313" spans="1:32" ht="15" x14ac:dyDescent="0.3">
      <c r="A313" s="30">
        <v>3360</v>
      </c>
      <c r="B313" s="98">
        <v>8863360</v>
      </c>
      <c r="C313" s="70" t="s">
        <v>712</v>
      </c>
      <c r="D313" s="75">
        <v>2</v>
      </c>
      <c r="E313" s="62">
        <v>600</v>
      </c>
      <c r="F313" s="62">
        <v>150</v>
      </c>
      <c r="G313" s="62">
        <v>150</v>
      </c>
      <c r="H313" s="62">
        <v>0</v>
      </c>
      <c r="I313" s="62">
        <v>50</v>
      </c>
      <c r="J313" s="62">
        <v>50</v>
      </c>
      <c r="K313" s="62">
        <v>400</v>
      </c>
      <c r="L313" s="76">
        <v>600</v>
      </c>
      <c r="M313" s="97">
        <v>82</v>
      </c>
      <c r="N313" s="110">
        <v>0</v>
      </c>
      <c r="O313" s="65">
        <v>82</v>
      </c>
      <c r="P313" s="66">
        <v>108240</v>
      </c>
      <c r="Q313" s="66">
        <v>27060</v>
      </c>
      <c r="R313" s="66">
        <v>24375</v>
      </c>
      <c r="S313" s="66">
        <v>2685</v>
      </c>
      <c r="T313" s="66">
        <v>9020</v>
      </c>
      <c r="U313" s="66">
        <v>11705</v>
      </c>
      <c r="V313" s="66">
        <v>72160</v>
      </c>
      <c r="W313" s="83">
        <v>108240</v>
      </c>
      <c r="X313" s="89">
        <v>0</v>
      </c>
      <c r="Y313" s="68">
        <v>0</v>
      </c>
      <c r="Z313" s="68">
        <v>0</v>
      </c>
      <c r="AA313" s="68">
        <v>0</v>
      </c>
      <c r="AB313" s="68">
        <v>0</v>
      </c>
      <c r="AC313" s="68">
        <v>0</v>
      </c>
      <c r="AD313" s="68">
        <v>0</v>
      </c>
      <c r="AE313" s="68">
        <v>0</v>
      </c>
      <c r="AF313" s="90">
        <v>0</v>
      </c>
    </row>
    <row r="314" spans="1:32" ht="30" x14ac:dyDescent="0.3">
      <c r="A314" s="30">
        <v>3364</v>
      </c>
      <c r="B314" s="98">
        <v>8863364</v>
      </c>
      <c r="C314" s="70" t="s">
        <v>713</v>
      </c>
      <c r="D314" s="75">
        <v>0</v>
      </c>
      <c r="E314" s="62">
        <v>0</v>
      </c>
      <c r="F314" s="62">
        <v>0</v>
      </c>
      <c r="G314" s="62">
        <v>0</v>
      </c>
      <c r="H314" s="62">
        <v>0</v>
      </c>
      <c r="I314" s="62">
        <v>0</v>
      </c>
      <c r="J314" s="62">
        <v>0</v>
      </c>
      <c r="K314" s="62">
        <v>0</v>
      </c>
      <c r="L314" s="76">
        <v>0</v>
      </c>
      <c r="M314" s="97">
        <v>21</v>
      </c>
      <c r="N314" s="110">
        <v>0</v>
      </c>
      <c r="O314" s="65">
        <v>21</v>
      </c>
      <c r="P314" s="66">
        <v>27720</v>
      </c>
      <c r="Q314" s="66">
        <v>6930</v>
      </c>
      <c r="R314" s="66">
        <v>5850</v>
      </c>
      <c r="S314" s="66">
        <v>1080</v>
      </c>
      <c r="T314" s="66">
        <v>2310</v>
      </c>
      <c r="U314" s="66">
        <v>3390</v>
      </c>
      <c r="V314" s="66">
        <v>18480</v>
      </c>
      <c r="W314" s="83">
        <v>27720</v>
      </c>
      <c r="X314" s="89">
        <v>1</v>
      </c>
      <c r="Y314" s="68">
        <v>1900</v>
      </c>
      <c r="Z314" s="68">
        <v>475</v>
      </c>
      <c r="AA314" s="68">
        <v>0</v>
      </c>
      <c r="AB314" s="68">
        <v>475</v>
      </c>
      <c r="AC314" s="68">
        <v>158.33333333333334</v>
      </c>
      <c r="AD314" s="68">
        <v>633.33333333333337</v>
      </c>
      <c r="AE314" s="68">
        <v>1266.6666666666665</v>
      </c>
      <c r="AF314" s="90">
        <v>1900</v>
      </c>
    </row>
    <row r="315" spans="1:32" ht="30" x14ac:dyDescent="0.3">
      <c r="A315" s="30">
        <v>3373</v>
      </c>
      <c r="B315" s="98">
        <v>8863373</v>
      </c>
      <c r="C315" s="70" t="s">
        <v>714</v>
      </c>
      <c r="D315" s="75">
        <v>0</v>
      </c>
      <c r="E315" s="62">
        <v>0</v>
      </c>
      <c r="F315" s="62">
        <v>0</v>
      </c>
      <c r="G315" s="62">
        <v>0</v>
      </c>
      <c r="H315" s="62">
        <v>0</v>
      </c>
      <c r="I315" s="62">
        <v>0</v>
      </c>
      <c r="J315" s="62">
        <v>0</v>
      </c>
      <c r="K315" s="62">
        <v>0</v>
      </c>
      <c r="L315" s="76">
        <v>0</v>
      </c>
      <c r="M315" s="97">
        <v>100</v>
      </c>
      <c r="N315" s="110">
        <v>0</v>
      </c>
      <c r="O315" s="65">
        <v>100</v>
      </c>
      <c r="P315" s="66">
        <v>132000</v>
      </c>
      <c r="Q315" s="66">
        <v>33000</v>
      </c>
      <c r="R315" s="66">
        <v>30875</v>
      </c>
      <c r="S315" s="66">
        <v>2125</v>
      </c>
      <c r="T315" s="66">
        <v>11000</v>
      </c>
      <c r="U315" s="66">
        <v>13125</v>
      </c>
      <c r="V315" s="66">
        <v>88000</v>
      </c>
      <c r="W315" s="83">
        <v>132000</v>
      </c>
      <c r="X315" s="89">
        <v>1</v>
      </c>
      <c r="Y315" s="68">
        <v>1900</v>
      </c>
      <c r="Z315" s="68">
        <v>475</v>
      </c>
      <c r="AA315" s="68">
        <v>0</v>
      </c>
      <c r="AB315" s="68">
        <v>475</v>
      </c>
      <c r="AC315" s="68">
        <v>158.33333333333334</v>
      </c>
      <c r="AD315" s="68">
        <v>633.33333333333337</v>
      </c>
      <c r="AE315" s="68">
        <v>1266.6666666666665</v>
      </c>
      <c r="AF315" s="90">
        <v>1900</v>
      </c>
    </row>
    <row r="316" spans="1:32" ht="15" x14ac:dyDescent="0.3">
      <c r="A316" s="30">
        <v>3708</v>
      </c>
      <c r="B316" s="98">
        <v>8863708</v>
      </c>
      <c r="C316" s="70" t="s">
        <v>715</v>
      </c>
      <c r="D316" s="75">
        <v>2</v>
      </c>
      <c r="E316" s="62">
        <v>600</v>
      </c>
      <c r="F316" s="62">
        <v>150</v>
      </c>
      <c r="G316" s="62">
        <v>0</v>
      </c>
      <c r="H316" s="62">
        <v>150</v>
      </c>
      <c r="I316" s="62">
        <v>50</v>
      </c>
      <c r="J316" s="62">
        <v>200</v>
      </c>
      <c r="K316" s="62">
        <v>400</v>
      </c>
      <c r="L316" s="76">
        <v>600</v>
      </c>
      <c r="M316" s="97">
        <v>78</v>
      </c>
      <c r="N316" s="110">
        <v>0</v>
      </c>
      <c r="O316" s="65">
        <v>78</v>
      </c>
      <c r="P316" s="66">
        <v>102960</v>
      </c>
      <c r="Q316" s="66">
        <v>25740</v>
      </c>
      <c r="R316" s="66">
        <v>26650</v>
      </c>
      <c r="S316" s="66">
        <v>-910</v>
      </c>
      <c r="T316" s="66">
        <v>8580</v>
      </c>
      <c r="U316" s="66">
        <v>7670</v>
      </c>
      <c r="V316" s="66">
        <v>68640</v>
      </c>
      <c r="W316" s="83">
        <v>102960</v>
      </c>
      <c r="X316" s="89">
        <v>1</v>
      </c>
      <c r="Y316" s="68">
        <v>1900</v>
      </c>
      <c r="Z316" s="68">
        <v>475</v>
      </c>
      <c r="AA316" s="68">
        <v>0</v>
      </c>
      <c r="AB316" s="68">
        <v>475</v>
      </c>
      <c r="AC316" s="68">
        <v>158.33333333333334</v>
      </c>
      <c r="AD316" s="68">
        <v>633.33333333333337</v>
      </c>
      <c r="AE316" s="68">
        <v>1266.6666666666665</v>
      </c>
      <c r="AF316" s="90">
        <v>1900</v>
      </c>
    </row>
    <row r="317" spans="1:32" ht="15" x14ac:dyDescent="0.3">
      <c r="A317" s="30">
        <v>3713</v>
      </c>
      <c r="B317" s="98">
        <v>8863713</v>
      </c>
      <c r="C317" s="70" t="s">
        <v>716</v>
      </c>
      <c r="D317" s="75">
        <v>0</v>
      </c>
      <c r="E317" s="62">
        <v>0</v>
      </c>
      <c r="F317" s="62">
        <v>0</v>
      </c>
      <c r="G317" s="62">
        <v>0</v>
      </c>
      <c r="H317" s="62">
        <v>0</v>
      </c>
      <c r="I317" s="62">
        <v>0</v>
      </c>
      <c r="J317" s="62">
        <v>0</v>
      </c>
      <c r="K317" s="62">
        <v>0</v>
      </c>
      <c r="L317" s="76">
        <v>0</v>
      </c>
      <c r="M317" s="97">
        <v>70</v>
      </c>
      <c r="N317" s="110">
        <v>0</v>
      </c>
      <c r="O317" s="65">
        <v>70</v>
      </c>
      <c r="P317" s="66">
        <v>92400</v>
      </c>
      <c r="Q317" s="66">
        <v>23100</v>
      </c>
      <c r="R317" s="66">
        <v>21775</v>
      </c>
      <c r="S317" s="66">
        <v>1325</v>
      </c>
      <c r="T317" s="66">
        <v>7700</v>
      </c>
      <c r="U317" s="66">
        <v>9025</v>
      </c>
      <c r="V317" s="66">
        <v>61600</v>
      </c>
      <c r="W317" s="83">
        <v>92400</v>
      </c>
      <c r="X317" s="89">
        <v>0</v>
      </c>
      <c r="Y317" s="68">
        <v>0</v>
      </c>
      <c r="Z317" s="68">
        <v>0</v>
      </c>
      <c r="AA317" s="68">
        <v>0</v>
      </c>
      <c r="AB317" s="68">
        <v>0</v>
      </c>
      <c r="AC317" s="68">
        <v>0</v>
      </c>
      <c r="AD317" s="68">
        <v>0</v>
      </c>
      <c r="AE317" s="68">
        <v>0</v>
      </c>
      <c r="AF317" s="90">
        <v>0</v>
      </c>
    </row>
    <row r="318" spans="1:32" ht="15" x14ac:dyDescent="0.3">
      <c r="A318" s="30">
        <v>3715</v>
      </c>
      <c r="B318" s="98">
        <v>8863715</v>
      </c>
      <c r="C318" s="70" t="s">
        <v>717</v>
      </c>
      <c r="D318" s="75">
        <v>0</v>
      </c>
      <c r="E318" s="62">
        <v>0</v>
      </c>
      <c r="F318" s="62">
        <v>0</v>
      </c>
      <c r="G318" s="62">
        <v>0</v>
      </c>
      <c r="H318" s="62">
        <v>0</v>
      </c>
      <c r="I318" s="62">
        <v>0</v>
      </c>
      <c r="J318" s="62">
        <v>0</v>
      </c>
      <c r="K318" s="62">
        <v>0</v>
      </c>
      <c r="L318" s="76">
        <v>0</v>
      </c>
      <c r="M318" s="97">
        <v>26</v>
      </c>
      <c r="N318" s="110">
        <v>0</v>
      </c>
      <c r="O318" s="65">
        <v>26</v>
      </c>
      <c r="P318" s="66">
        <v>34320</v>
      </c>
      <c r="Q318" s="66">
        <v>8580</v>
      </c>
      <c r="R318" s="66">
        <v>9425</v>
      </c>
      <c r="S318" s="66">
        <v>-845</v>
      </c>
      <c r="T318" s="66">
        <v>2860</v>
      </c>
      <c r="U318" s="66">
        <v>2015</v>
      </c>
      <c r="V318" s="66">
        <v>22880</v>
      </c>
      <c r="W318" s="83">
        <v>34320</v>
      </c>
      <c r="X318" s="89">
        <v>4</v>
      </c>
      <c r="Y318" s="68">
        <v>7600</v>
      </c>
      <c r="Z318" s="68">
        <v>1900</v>
      </c>
      <c r="AA318" s="68">
        <v>0</v>
      </c>
      <c r="AB318" s="68">
        <v>1900</v>
      </c>
      <c r="AC318" s="68">
        <v>633.33333333333337</v>
      </c>
      <c r="AD318" s="68">
        <v>2533.3333333333335</v>
      </c>
      <c r="AE318" s="68">
        <v>5066.6666666666661</v>
      </c>
      <c r="AF318" s="90">
        <v>7600</v>
      </c>
    </row>
    <row r="319" spans="1:32" ht="15" x14ac:dyDescent="0.3">
      <c r="A319" s="30">
        <v>3716</v>
      </c>
      <c r="B319" s="98">
        <v>8863716</v>
      </c>
      <c r="C319" s="70" t="s">
        <v>718</v>
      </c>
      <c r="D319" s="75">
        <v>2</v>
      </c>
      <c r="E319" s="62">
        <v>600</v>
      </c>
      <c r="F319" s="62">
        <v>150</v>
      </c>
      <c r="G319" s="62">
        <v>150</v>
      </c>
      <c r="H319" s="62">
        <v>0</v>
      </c>
      <c r="I319" s="62">
        <v>50</v>
      </c>
      <c r="J319" s="62">
        <v>50</v>
      </c>
      <c r="K319" s="62">
        <v>400</v>
      </c>
      <c r="L319" s="76">
        <v>600</v>
      </c>
      <c r="M319" s="97">
        <v>23</v>
      </c>
      <c r="N319" s="110">
        <v>0</v>
      </c>
      <c r="O319" s="65">
        <v>23</v>
      </c>
      <c r="P319" s="66">
        <v>30360</v>
      </c>
      <c r="Q319" s="66">
        <v>7590</v>
      </c>
      <c r="R319" s="66">
        <v>6175</v>
      </c>
      <c r="S319" s="66">
        <v>1415</v>
      </c>
      <c r="T319" s="66">
        <v>2530</v>
      </c>
      <c r="U319" s="66">
        <v>3945</v>
      </c>
      <c r="V319" s="66">
        <v>20240</v>
      </c>
      <c r="W319" s="83">
        <v>30360</v>
      </c>
      <c r="X319" s="89">
        <v>2</v>
      </c>
      <c r="Y319" s="68">
        <v>3800</v>
      </c>
      <c r="Z319" s="68">
        <v>950</v>
      </c>
      <c r="AA319" s="68">
        <v>0</v>
      </c>
      <c r="AB319" s="68">
        <v>950</v>
      </c>
      <c r="AC319" s="68">
        <v>316.66666666666669</v>
      </c>
      <c r="AD319" s="68">
        <v>1266.6666666666667</v>
      </c>
      <c r="AE319" s="68">
        <v>2533.333333333333</v>
      </c>
      <c r="AF319" s="90">
        <v>3800</v>
      </c>
    </row>
    <row r="320" spans="1:32" ht="15" x14ac:dyDescent="0.3">
      <c r="A320" s="30">
        <v>3718</v>
      </c>
      <c r="B320" s="98">
        <v>8863718</v>
      </c>
      <c r="C320" s="70" t="s">
        <v>719</v>
      </c>
      <c r="D320" s="75">
        <v>1</v>
      </c>
      <c r="E320" s="62">
        <v>300</v>
      </c>
      <c r="F320" s="62">
        <v>75</v>
      </c>
      <c r="G320" s="62">
        <v>75</v>
      </c>
      <c r="H320" s="62">
        <v>0</v>
      </c>
      <c r="I320" s="62">
        <v>25</v>
      </c>
      <c r="J320" s="62">
        <v>25</v>
      </c>
      <c r="K320" s="62">
        <v>200</v>
      </c>
      <c r="L320" s="76">
        <v>300</v>
      </c>
      <c r="M320" s="97">
        <v>28</v>
      </c>
      <c r="N320" s="110">
        <v>0</v>
      </c>
      <c r="O320" s="65">
        <v>28</v>
      </c>
      <c r="P320" s="66">
        <v>36960</v>
      </c>
      <c r="Q320" s="66">
        <v>9240</v>
      </c>
      <c r="R320" s="66">
        <v>8125</v>
      </c>
      <c r="S320" s="66">
        <v>1115</v>
      </c>
      <c r="T320" s="66">
        <v>3080</v>
      </c>
      <c r="U320" s="66">
        <v>4195</v>
      </c>
      <c r="V320" s="66">
        <v>24640</v>
      </c>
      <c r="W320" s="83">
        <v>36960</v>
      </c>
      <c r="X320" s="89">
        <v>2</v>
      </c>
      <c r="Y320" s="68">
        <v>3800</v>
      </c>
      <c r="Z320" s="68">
        <v>950</v>
      </c>
      <c r="AA320" s="68">
        <v>0</v>
      </c>
      <c r="AB320" s="68">
        <v>950</v>
      </c>
      <c r="AC320" s="68">
        <v>316.66666666666669</v>
      </c>
      <c r="AD320" s="68">
        <v>1266.6666666666667</v>
      </c>
      <c r="AE320" s="68">
        <v>2533.333333333333</v>
      </c>
      <c r="AF320" s="90">
        <v>3800</v>
      </c>
    </row>
    <row r="321" spans="1:32" ht="15" x14ac:dyDescent="0.3">
      <c r="A321" s="30">
        <v>3722</v>
      </c>
      <c r="B321" s="98">
        <v>8863722</v>
      </c>
      <c r="C321" s="70" t="s">
        <v>720</v>
      </c>
      <c r="D321" s="75">
        <v>0</v>
      </c>
      <c r="E321" s="62">
        <v>0</v>
      </c>
      <c r="F321" s="62">
        <v>0</v>
      </c>
      <c r="G321" s="62">
        <v>0</v>
      </c>
      <c r="H321" s="62">
        <v>0</v>
      </c>
      <c r="I321" s="62">
        <v>0</v>
      </c>
      <c r="J321" s="62">
        <v>0</v>
      </c>
      <c r="K321" s="62">
        <v>0</v>
      </c>
      <c r="L321" s="76">
        <v>0</v>
      </c>
      <c r="M321" s="97">
        <v>42</v>
      </c>
      <c r="N321" s="110">
        <v>0</v>
      </c>
      <c r="O321" s="65">
        <v>42</v>
      </c>
      <c r="P321" s="66">
        <v>55440</v>
      </c>
      <c r="Q321" s="66">
        <v>13860</v>
      </c>
      <c r="R321" s="66">
        <v>14300</v>
      </c>
      <c r="S321" s="66">
        <v>-440</v>
      </c>
      <c r="T321" s="66">
        <v>4620</v>
      </c>
      <c r="U321" s="66">
        <v>4180</v>
      </c>
      <c r="V321" s="66">
        <v>36960</v>
      </c>
      <c r="W321" s="83">
        <v>55440</v>
      </c>
      <c r="X321" s="89">
        <v>2</v>
      </c>
      <c r="Y321" s="68">
        <v>3800</v>
      </c>
      <c r="Z321" s="68">
        <v>950</v>
      </c>
      <c r="AA321" s="68">
        <v>0</v>
      </c>
      <c r="AB321" s="68">
        <v>950</v>
      </c>
      <c r="AC321" s="68">
        <v>316.66666666666669</v>
      </c>
      <c r="AD321" s="68">
        <v>1266.6666666666667</v>
      </c>
      <c r="AE321" s="68">
        <v>2533.333333333333</v>
      </c>
      <c r="AF321" s="90">
        <v>3800</v>
      </c>
    </row>
    <row r="322" spans="1:32" ht="15" x14ac:dyDescent="0.3">
      <c r="A322" s="30">
        <v>3728</v>
      </c>
      <c r="B322" s="98">
        <v>8863728</v>
      </c>
      <c r="C322" s="70" t="s">
        <v>721</v>
      </c>
      <c r="D322" s="75">
        <v>0</v>
      </c>
      <c r="E322" s="62">
        <v>0</v>
      </c>
      <c r="F322" s="62">
        <v>0</v>
      </c>
      <c r="G322" s="62">
        <v>0</v>
      </c>
      <c r="H322" s="62">
        <v>0</v>
      </c>
      <c r="I322" s="62">
        <v>0</v>
      </c>
      <c r="J322" s="62">
        <v>0</v>
      </c>
      <c r="K322" s="62">
        <v>0</v>
      </c>
      <c r="L322" s="76">
        <v>0</v>
      </c>
      <c r="M322" s="97">
        <v>24</v>
      </c>
      <c r="N322" s="110">
        <v>0</v>
      </c>
      <c r="O322" s="65">
        <v>24</v>
      </c>
      <c r="P322" s="66">
        <v>31680</v>
      </c>
      <c r="Q322" s="66">
        <v>7920</v>
      </c>
      <c r="R322" s="66">
        <v>8450</v>
      </c>
      <c r="S322" s="66">
        <v>-530</v>
      </c>
      <c r="T322" s="66">
        <v>2640</v>
      </c>
      <c r="U322" s="66">
        <v>2110</v>
      </c>
      <c r="V322" s="66">
        <v>21120</v>
      </c>
      <c r="W322" s="83">
        <v>31680</v>
      </c>
      <c r="X322" s="89">
        <v>2</v>
      </c>
      <c r="Y322" s="68">
        <v>3800</v>
      </c>
      <c r="Z322" s="68">
        <v>950</v>
      </c>
      <c r="AA322" s="68">
        <v>0</v>
      </c>
      <c r="AB322" s="68">
        <v>950</v>
      </c>
      <c r="AC322" s="68">
        <v>316.66666666666669</v>
      </c>
      <c r="AD322" s="68">
        <v>1266.6666666666667</v>
      </c>
      <c r="AE322" s="68">
        <v>2533.333333333333</v>
      </c>
      <c r="AF322" s="90">
        <v>3800</v>
      </c>
    </row>
    <row r="323" spans="1:32" ht="15" x14ac:dyDescent="0.3">
      <c r="A323" s="30">
        <v>3733</v>
      </c>
      <c r="B323" s="98">
        <v>8863733</v>
      </c>
      <c r="C323" s="70" t="s">
        <v>722</v>
      </c>
      <c r="D323" s="75">
        <v>0</v>
      </c>
      <c r="E323" s="62">
        <v>0</v>
      </c>
      <c r="F323" s="62">
        <v>0</v>
      </c>
      <c r="G323" s="62">
        <v>0</v>
      </c>
      <c r="H323" s="62">
        <v>0</v>
      </c>
      <c r="I323" s="62">
        <v>0</v>
      </c>
      <c r="J323" s="62">
        <v>0</v>
      </c>
      <c r="K323" s="62">
        <v>0</v>
      </c>
      <c r="L323" s="76">
        <v>0</v>
      </c>
      <c r="M323" s="97">
        <v>14</v>
      </c>
      <c r="N323" s="110">
        <v>0</v>
      </c>
      <c r="O323" s="65">
        <v>14</v>
      </c>
      <c r="P323" s="66">
        <v>18480</v>
      </c>
      <c r="Q323" s="66">
        <v>4620</v>
      </c>
      <c r="R323" s="66">
        <v>4225</v>
      </c>
      <c r="S323" s="66">
        <v>395</v>
      </c>
      <c r="T323" s="66">
        <v>1540</v>
      </c>
      <c r="U323" s="66">
        <v>1935</v>
      </c>
      <c r="V323" s="66">
        <v>12320</v>
      </c>
      <c r="W323" s="83">
        <v>18480</v>
      </c>
      <c r="X323" s="89">
        <v>0</v>
      </c>
      <c r="Y323" s="68">
        <v>0</v>
      </c>
      <c r="Z323" s="68">
        <v>0</v>
      </c>
      <c r="AA323" s="68">
        <v>0</v>
      </c>
      <c r="AB323" s="68">
        <v>0</v>
      </c>
      <c r="AC323" s="68">
        <v>0</v>
      </c>
      <c r="AD323" s="68">
        <v>0</v>
      </c>
      <c r="AE323" s="68">
        <v>0</v>
      </c>
      <c r="AF323" s="90">
        <v>0</v>
      </c>
    </row>
    <row r="324" spans="1:32" ht="15" x14ac:dyDescent="0.3">
      <c r="A324" s="30">
        <v>3749</v>
      </c>
      <c r="B324" s="98">
        <v>8863749</v>
      </c>
      <c r="C324" s="70" t="s">
        <v>723</v>
      </c>
      <c r="D324" s="75">
        <v>2</v>
      </c>
      <c r="E324" s="62">
        <v>600</v>
      </c>
      <c r="F324" s="62">
        <v>150</v>
      </c>
      <c r="G324" s="62">
        <v>375</v>
      </c>
      <c r="H324" s="62">
        <v>-225</v>
      </c>
      <c r="I324" s="62">
        <v>50</v>
      </c>
      <c r="J324" s="62">
        <v>-175</v>
      </c>
      <c r="K324" s="62">
        <v>400</v>
      </c>
      <c r="L324" s="76">
        <v>600</v>
      </c>
      <c r="M324" s="97">
        <v>54</v>
      </c>
      <c r="N324" s="110">
        <v>0</v>
      </c>
      <c r="O324" s="65">
        <v>54</v>
      </c>
      <c r="P324" s="66">
        <v>71280</v>
      </c>
      <c r="Q324" s="66">
        <v>17820</v>
      </c>
      <c r="R324" s="66">
        <v>16250</v>
      </c>
      <c r="S324" s="66">
        <v>1570</v>
      </c>
      <c r="T324" s="66">
        <v>5940</v>
      </c>
      <c r="U324" s="66">
        <v>7510</v>
      </c>
      <c r="V324" s="66">
        <v>47520</v>
      </c>
      <c r="W324" s="83">
        <v>71280</v>
      </c>
      <c r="X324" s="89">
        <v>0</v>
      </c>
      <c r="Y324" s="68">
        <v>0</v>
      </c>
      <c r="Z324" s="68">
        <v>0</v>
      </c>
      <c r="AA324" s="68">
        <v>0</v>
      </c>
      <c r="AB324" s="68">
        <v>0</v>
      </c>
      <c r="AC324" s="68">
        <v>0</v>
      </c>
      <c r="AD324" s="68">
        <v>0</v>
      </c>
      <c r="AE324" s="68">
        <v>0</v>
      </c>
      <c r="AF324" s="90">
        <v>0</v>
      </c>
    </row>
    <row r="325" spans="1:32" ht="15" x14ac:dyDescent="0.3">
      <c r="A325" s="30">
        <v>3754</v>
      </c>
      <c r="B325" s="98">
        <v>8863754</v>
      </c>
      <c r="C325" s="70" t="s">
        <v>719</v>
      </c>
      <c r="D325" s="75">
        <v>0</v>
      </c>
      <c r="E325" s="62">
        <v>0</v>
      </c>
      <c r="F325" s="62">
        <v>0</v>
      </c>
      <c r="G325" s="62">
        <v>0</v>
      </c>
      <c r="H325" s="62">
        <v>0</v>
      </c>
      <c r="I325" s="62">
        <v>0</v>
      </c>
      <c r="J325" s="62">
        <v>0</v>
      </c>
      <c r="K325" s="62">
        <v>0</v>
      </c>
      <c r="L325" s="76">
        <v>0</v>
      </c>
      <c r="M325" s="97">
        <v>27</v>
      </c>
      <c r="N325" s="110">
        <v>0</v>
      </c>
      <c r="O325" s="65">
        <v>27</v>
      </c>
      <c r="P325" s="66">
        <v>35640</v>
      </c>
      <c r="Q325" s="66">
        <v>8910</v>
      </c>
      <c r="R325" s="66">
        <v>7800</v>
      </c>
      <c r="S325" s="66">
        <v>1110</v>
      </c>
      <c r="T325" s="66">
        <v>2970</v>
      </c>
      <c r="U325" s="66">
        <v>4080</v>
      </c>
      <c r="V325" s="66">
        <v>23760</v>
      </c>
      <c r="W325" s="83">
        <v>35640</v>
      </c>
      <c r="X325" s="89">
        <v>4</v>
      </c>
      <c r="Y325" s="68">
        <v>7600</v>
      </c>
      <c r="Z325" s="68">
        <v>1900</v>
      </c>
      <c r="AA325" s="68">
        <v>0</v>
      </c>
      <c r="AB325" s="68">
        <v>1900</v>
      </c>
      <c r="AC325" s="68">
        <v>633.33333333333337</v>
      </c>
      <c r="AD325" s="68">
        <v>2533.3333333333335</v>
      </c>
      <c r="AE325" s="68">
        <v>5066.6666666666661</v>
      </c>
      <c r="AF325" s="90">
        <v>7600</v>
      </c>
    </row>
    <row r="326" spans="1:32" ht="15" x14ac:dyDescent="0.3">
      <c r="A326" s="30">
        <v>3892</v>
      </c>
      <c r="B326" s="98">
        <v>8863892</v>
      </c>
      <c r="C326" s="70" t="s">
        <v>724</v>
      </c>
      <c r="D326" s="75">
        <v>0</v>
      </c>
      <c r="E326" s="62">
        <v>0</v>
      </c>
      <c r="F326" s="62">
        <v>0</v>
      </c>
      <c r="G326" s="62">
        <v>0</v>
      </c>
      <c r="H326" s="62">
        <v>0</v>
      </c>
      <c r="I326" s="62">
        <v>0</v>
      </c>
      <c r="J326" s="62">
        <v>0</v>
      </c>
      <c r="K326" s="62">
        <v>0</v>
      </c>
      <c r="L326" s="76">
        <v>0</v>
      </c>
      <c r="M326" s="97">
        <v>72</v>
      </c>
      <c r="N326" s="110">
        <v>0</v>
      </c>
      <c r="O326" s="65">
        <v>72</v>
      </c>
      <c r="P326" s="66">
        <v>95040</v>
      </c>
      <c r="Q326" s="66">
        <v>23760</v>
      </c>
      <c r="R326" s="66">
        <v>23725</v>
      </c>
      <c r="S326" s="66">
        <v>35</v>
      </c>
      <c r="T326" s="66">
        <v>7920</v>
      </c>
      <c r="U326" s="66">
        <v>7955</v>
      </c>
      <c r="V326" s="66">
        <v>63360</v>
      </c>
      <c r="W326" s="83">
        <v>95040</v>
      </c>
      <c r="X326" s="89">
        <v>1</v>
      </c>
      <c r="Y326" s="68">
        <v>1900</v>
      </c>
      <c r="Z326" s="68">
        <v>475</v>
      </c>
      <c r="AA326" s="68">
        <v>0</v>
      </c>
      <c r="AB326" s="68">
        <v>475</v>
      </c>
      <c r="AC326" s="68">
        <v>158.33333333333334</v>
      </c>
      <c r="AD326" s="68">
        <v>633.33333333333337</v>
      </c>
      <c r="AE326" s="68">
        <v>1266.6666666666665</v>
      </c>
      <c r="AF326" s="90">
        <v>1900</v>
      </c>
    </row>
    <row r="327" spans="1:32" ht="15" x14ac:dyDescent="0.3">
      <c r="A327" s="30">
        <v>3893</v>
      </c>
      <c r="B327" s="98">
        <v>8863893</v>
      </c>
      <c r="C327" s="70" t="s">
        <v>725</v>
      </c>
      <c r="D327" s="75">
        <v>8</v>
      </c>
      <c r="E327" s="62">
        <v>2400</v>
      </c>
      <c r="F327" s="62">
        <v>600</v>
      </c>
      <c r="G327" s="62">
        <v>600</v>
      </c>
      <c r="H327" s="62">
        <v>0</v>
      </c>
      <c r="I327" s="62">
        <v>200</v>
      </c>
      <c r="J327" s="62">
        <v>200</v>
      </c>
      <c r="K327" s="62">
        <v>1600</v>
      </c>
      <c r="L327" s="76">
        <v>2400</v>
      </c>
      <c r="M327" s="97">
        <v>120</v>
      </c>
      <c r="N327" s="110">
        <v>0</v>
      </c>
      <c r="O327" s="65">
        <v>120</v>
      </c>
      <c r="P327" s="66">
        <v>158400</v>
      </c>
      <c r="Q327" s="66">
        <v>39600</v>
      </c>
      <c r="R327" s="66">
        <v>37375</v>
      </c>
      <c r="S327" s="66">
        <v>2225</v>
      </c>
      <c r="T327" s="66">
        <v>13200</v>
      </c>
      <c r="U327" s="66">
        <v>15425</v>
      </c>
      <c r="V327" s="66">
        <v>105600</v>
      </c>
      <c r="W327" s="83">
        <v>158400</v>
      </c>
      <c r="X327" s="89">
        <v>0</v>
      </c>
      <c r="Y327" s="68">
        <v>0</v>
      </c>
      <c r="Z327" s="68">
        <v>0</v>
      </c>
      <c r="AA327" s="68">
        <v>0</v>
      </c>
      <c r="AB327" s="68">
        <v>0</v>
      </c>
      <c r="AC327" s="68">
        <v>0</v>
      </c>
      <c r="AD327" s="68">
        <v>0</v>
      </c>
      <c r="AE327" s="68">
        <v>0</v>
      </c>
      <c r="AF327" s="90">
        <v>0</v>
      </c>
    </row>
    <row r="328" spans="1:32" ht="15" x14ac:dyDescent="0.3">
      <c r="A328" s="30">
        <v>3896</v>
      </c>
      <c r="B328" s="98">
        <v>8863896</v>
      </c>
      <c r="C328" s="70" t="s">
        <v>726</v>
      </c>
      <c r="D328" s="75">
        <v>0</v>
      </c>
      <c r="E328" s="62">
        <v>0</v>
      </c>
      <c r="F328" s="62">
        <v>0</v>
      </c>
      <c r="G328" s="62">
        <v>0</v>
      </c>
      <c r="H328" s="62">
        <v>0</v>
      </c>
      <c r="I328" s="62">
        <v>0</v>
      </c>
      <c r="J328" s="62">
        <v>0</v>
      </c>
      <c r="K328" s="62">
        <v>0</v>
      </c>
      <c r="L328" s="76">
        <v>0</v>
      </c>
      <c r="M328" s="97">
        <v>73</v>
      </c>
      <c r="N328" s="110">
        <v>0</v>
      </c>
      <c r="O328" s="65">
        <v>73</v>
      </c>
      <c r="P328" s="66">
        <v>96360</v>
      </c>
      <c r="Q328" s="66">
        <v>24090</v>
      </c>
      <c r="R328" s="66">
        <v>21775</v>
      </c>
      <c r="S328" s="66">
        <v>2315</v>
      </c>
      <c r="T328" s="66">
        <v>8030</v>
      </c>
      <c r="U328" s="66">
        <v>10345</v>
      </c>
      <c r="V328" s="66">
        <v>64240</v>
      </c>
      <c r="W328" s="83">
        <v>96360</v>
      </c>
      <c r="X328" s="89">
        <v>2</v>
      </c>
      <c r="Y328" s="68">
        <v>3800</v>
      </c>
      <c r="Z328" s="68">
        <v>950</v>
      </c>
      <c r="AA328" s="68">
        <v>0</v>
      </c>
      <c r="AB328" s="68">
        <v>950</v>
      </c>
      <c r="AC328" s="68">
        <v>316.66666666666669</v>
      </c>
      <c r="AD328" s="68">
        <v>1266.6666666666667</v>
      </c>
      <c r="AE328" s="68">
        <v>2533.333333333333</v>
      </c>
      <c r="AF328" s="90">
        <v>3800</v>
      </c>
    </row>
    <row r="329" spans="1:32" ht="15" x14ac:dyDescent="0.3">
      <c r="A329" s="30">
        <v>3898</v>
      </c>
      <c r="B329" s="98">
        <v>8863898</v>
      </c>
      <c r="C329" s="70" t="s">
        <v>727</v>
      </c>
      <c r="D329" s="75">
        <v>3</v>
      </c>
      <c r="E329" s="62">
        <v>900</v>
      </c>
      <c r="F329" s="62">
        <v>225</v>
      </c>
      <c r="G329" s="62">
        <v>225</v>
      </c>
      <c r="H329" s="62">
        <v>0</v>
      </c>
      <c r="I329" s="62">
        <v>75</v>
      </c>
      <c r="J329" s="62">
        <v>75</v>
      </c>
      <c r="K329" s="62">
        <v>600</v>
      </c>
      <c r="L329" s="76">
        <v>900</v>
      </c>
      <c r="M329" s="97">
        <v>156</v>
      </c>
      <c r="N329" s="110">
        <v>0</v>
      </c>
      <c r="O329" s="65">
        <v>156</v>
      </c>
      <c r="P329" s="66">
        <v>205920</v>
      </c>
      <c r="Q329" s="66">
        <v>51480</v>
      </c>
      <c r="R329" s="66">
        <v>54275</v>
      </c>
      <c r="S329" s="66">
        <v>-2795</v>
      </c>
      <c r="T329" s="66">
        <v>17160</v>
      </c>
      <c r="U329" s="66">
        <v>14365</v>
      </c>
      <c r="V329" s="66">
        <v>137280</v>
      </c>
      <c r="W329" s="83">
        <v>205920</v>
      </c>
      <c r="X329" s="89">
        <v>0</v>
      </c>
      <c r="Y329" s="68">
        <v>0</v>
      </c>
      <c r="Z329" s="68">
        <v>0</v>
      </c>
      <c r="AA329" s="68">
        <v>0</v>
      </c>
      <c r="AB329" s="68">
        <v>0</v>
      </c>
      <c r="AC329" s="68">
        <v>0</v>
      </c>
      <c r="AD329" s="68">
        <v>0</v>
      </c>
      <c r="AE329" s="68">
        <v>0</v>
      </c>
      <c r="AF329" s="90">
        <v>0</v>
      </c>
    </row>
    <row r="330" spans="1:32" ht="15" x14ac:dyDescent="0.3">
      <c r="A330" s="30">
        <v>3902</v>
      </c>
      <c r="B330" s="98">
        <v>8863902</v>
      </c>
      <c r="C330" s="70" t="s">
        <v>728</v>
      </c>
      <c r="D330" s="75">
        <v>0</v>
      </c>
      <c r="E330" s="62">
        <v>0</v>
      </c>
      <c r="F330" s="62">
        <v>0</v>
      </c>
      <c r="G330" s="62">
        <v>0</v>
      </c>
      <c r="H330" s="62">
        <v>0</v>
      </c>
      <c r="I330" s="62">
        <v>0</v>
      </c>
      <c r="J330" s="62">
        <v>0</v>
      </c>
      <c r="K330" s="62">
        <v>0</v>
      </c>
      <c r="L330" s="76">
        <v>0</v>
      </c>
      <c r="M330" s="97">
        <v>139</v>
      </c>
      <c r="N330" s="110">
        <v>0</v>
      </c>
      <c r="O330" s="65">
        <v>139</v>
      </c>
      <c r="P330" s="66">
        <v>183480</v>
      </c>
      <c r="Q330" s="66">
        <v>45870</v>
      </c>
      <c r="R330" s="66">
        <v>43875</v>
      </c>
      <c r="S330" s="66">
        <v>1995</v>
      </c>
      <c r="T330" s="66">
        <v>15290</v>
      </c>
      <c r="U330" s="66">
        <v>17285</v>
      </c>
      <c r="V330" s="66">
        <v>122320</v>
      </c>
      <c r="W330" s="83">
        <v>183480</v>
      </c>
      <c r="X330" s="89">
        <v>4</v>
      </c>
      <c r="Y330" s="68">
        <v>7600</v>
      </c>
      <c r="Z330" s="68">
        <v>1900</v>
      </c>
      <c r="AA330" s="68">
        <v>0</v>
      </c>
      <c r="AB330" s="68">
        <v>1900</v>
      </c>
      <c r="AC330" s="68">
        <v>633.33333333333337</v>
      </c>
      <c r="AD330" s="68">
        <v>2533.3333333333335</v>
      </c>
      <c r="AE330" s="68">
        <v>5066.6666666666661</v>
      </c>
      <c r="AF330" s="90">
        <v>7600</v>
      </c>
    </row>
    <row r="331" spans="1:32" ht="15" x14ac:dyDescent="0.3">
      <c r="A331" s="30">
        <v>3904</v>
      </c>
      <c r="B331" s="98">
        <v>8863904</v>
      </c>
      <c r="C331" s="70" t="s">
        <v>729</v>
      </c>
      <c r="D331" s="75">
        <v>1</v>
      </c>
      <c r="E331" s="62">
        <v>300</v>
      </c>
      <c r="F331" s="62">
        <v>75</v>
      </c>
      <c r="G331" s="62">
        <v>75</v>
      </c>
      <c r="H331" s="62">
        <v>0</v>
      </c>
      <c r="I331" s="62">
        <v>25</v>
      </c>
      <c r="J331" s="62">
        <v>25</v>
      </c>
      <c r="K331" s="62">
        <v>200</v>
      </c>
      <c r="L331" s="76">
        <v>300</v>
      </c>
      <c r="M331" s="97">
        <v>200</v>
      </c>
      <c r="N331" s="110">
        <v>0</v>
      </c>
      <c r="O331" s="65">
        <v>200</v>
      </c>
      <c r="P331" s="66">
        <v>264000</v>
      </c>
      <c r="Q331" s="66">
        <v>66000</v>
      </c>
      <c r="R331" s="66">
        <v>60938</v>
      </c>
      <c r="S331" s="66">
        <v>5062</v>
      </c>
      <c r="T331" s="66">
        <v>22000</v>
      </c>
      <c r="U331" s="66">
        <v>27062</v>
      </c>
      <c r="V331" s="66">
        <v>176000</v>
      </c>
      <c r="W331" s="83">
        <v>264000</v>
      </c>
      <c r="X331" s="89">
        <v>0</v>
      </c>
      <c r="Y331" s="68">
        <v>0</v>
      </c>
      <c r="Z331" s="68">
        <v>0</v>
      </c>
      <c r="AA331" s="68">
        <v>0</v>
      </c>
      <c r="AB331" s="68">
        <v>0</v>
      </c>
      <c r="AC331" s="68">
        <v>0</v>
      </c>
      <c r="AD331" s="68">
        <v>0</v>
      </c>
      <c r="AE331" s="68">
        <v>0</v>
      </c>
      <c r="AF331" s="90">
        <v>0</v>
      </c>
    </row>
    <row r="332" spans="1:32" ht="15" x14ac:dyDescent="0.3">
      <c r="A332" s="30">
        <v>3906</v>
      </c>
      <c r="B332" s="98">
        <v>8863906</v>
      </c>
      <c r="C332" s="70" t="s">
        <v>730</v>
      </c>
      <c r="D332" s="75">
        <v>6</v>
      </c>
      <c r="E332" s="62">
        <v>1800</v>
      </c>
      <c r="F332" s="62">
        <v>450</v>
      </c>
      <c r="G332" s="62">
        <v>450</v>
      </c>
      <c r="H332" s="62">
        <v>0</v>
      </c>
      <c r="I332" s="62">
        <v>150</v>
      </c>
      <c r="J332" s="62">
        <v>150</v>
      </c>
      <c r="K332" s="62">
        <v>1200</v>
      </c>
      <c r="L332" s="76">
        <v>1800</v>
      </c>
      <c r="M332" s="97">
        <v>36</v>
      </c>
      <c r="N332" s="110">
        <v>0</v>
      </c>
      <c r="O332" s="65">
        <v>36</v>
      </c>
      <c r="P332" s="66">
        <v>47520</v>
      </c>
      <c r="Q332" s="66">
        <v>11880</v>
      </c>
      <c r="R332" s="66">
        <v>11700</v>
      </c>
      <c r="S332" s="66">
        <v>180</v>
      </c>
      <c r="T332" s="66">
        <v>3960</v>
      </c>
      <c r="U332" s="66">
        <v>4140</v>
      </c>
      <c r="V332" s="66">
        <v>31680</v>
      </c>
      <c r="W332" s="83">
        <v>47520</v>
      </c>
      <c r="X332" s="89">
        <v>3</v>
      </c>
      <c r="Y332" s="68">
        <v>5700</v>
      </c>
      <c r="Z332" s="68">
        <v>1425</v>
      </c>
      <c r="AA332" s="68">
        <v>0</v>
      </c>
      <c r="AB332" s="68">
        <v>1425</v>
      </c>
      <c r="AC332" s="68">
        <v>475</v>
      </c>
      <c r="AD332" s="68">
        <v>1900</v>
      </c>
      <c r="AE332" s="68">
        <v>3800</v>
      </c>
      <c r="AF332" s="90">
        <v>5700</v>
      </c>
    </row>
    <row r="333" spans="1:32" ht="15" x14ac:dyDescent="0.3">
      <c r="A333" s="30">
        <v>3907</v>
      </c>
      <c r="B333" s="98">
        <v>8863907</v>
      </c>
      <c r="C333" s="70" t="s">
        <v>731</v>
      </c>
      <c r="D333" s="75">
        <v>1</v>
      </c>
      <c r="E333" s="62">
        <v>300</v>
      </c>
      <c r="F333" s="62">
        <v>75</v>
      </c>
      <c r="G333" s="62">
        <v>75</v>
      </c>
      <c r="H333" s="62">
        <v>0</v>
      </c>
      <c r="I333" s="62">
        <v>25</v>
      </c>
      <c r="J333" s="62">
        <v>25</v>
      </c>
      <c r="K333" s="62">
        <v>200</v>
      </c>
      <c r="L333" s="76">
        <v>300</v>
      </c>
      <c r="M333" s="97">
        <v>58</v>
      </c>
      <c r="N333" s="110">
        <v>0</v>
      </c>
      <c r="O333" s="65">
        <v>58</v>
      </c>
      <c r="P333" s="66">
        <v>76560</v>
      </c>
      <c r="Q333" s="66">
        <v>19140</v>
      </c>
      <c r="R333" s="66">
        <v>13650</v>
      </c>
      <c r="S333" s="66">
        <v>5490</v>
      </c>
      <c r="T333" s="66">
        <v>6380</v>
      </c>
      <c r="U333" s="66">
        <v>11870</v>
      </c>
      <c r="V333" s="66">
        <v>51040</v>
      </c>
      <c r="W333" s="83">
        <v>76560</v>
      </c>
      <c r="X333" s="89">
        <v>3</v>
      </c>
      <c r="Y333" s="68">
        <v>5700</v>
      </c>
      <c r="Z333" s="68">
        <v>1425</v>
      </c>
      <c r="AA333" s="68">
        <v>0</v>
      </c>
      <c r="AB333" s="68">
        <v>1425</v>
      </c>
      <c r="AC333" s="68">
        <v>475</v>
      </c>
      <c r="AD333" s="68">
        <v>1900</v>
      </c>
      <c r="AE333" s="68">
        <v>3800</v>
      </c>
      <c r="AF333" s="90">
        <v>5700</v>
      </c>
    </row>
    <row r="334" spans="1:32" ht="15" x14ac:dyDescent="0.3">
      <c r="A334" s="30">
        <v>3909</v>
      </c>
      <c r="B334" s="98">
        <v>8863909</v>
      </c>
      <c r="C334" s="70" t="s">
        <v>732</v>
      </c>
      <c r="D334" s="75">
        <v>10</v>
      </c>
      <c r="E334" s="62">
        <v>3000</v>
      </c>
      <c r="F334" s="62">
        <v>750</v>
      </c>
      <c r="G334" s="62">
        <v>450</v>
      </c>
      <c r="H334" s="62">
        <v>300</v>
      </c>
      <c r="I334" s="62">
        <v>250</v>
      </c>
      <c r="J334" s="62">
        <v>550</v>
      </c>
      <c r="K334" s="62">
        <v>2000</v>
      </c>
      <c r="L334" s="76">
        <v>3000</v>
      </c>
      <c r="M334" s="97">
        <v>213</v>
      </c>
      <c r="N334" s="110">
        <v>0</v>
      </c>
      <c r="O334" s="65">
        <v>213</v>
      </c>
      <c r="P334" s="66">
        <v>281160</v>
      </c>
      <c r="Q334" s="66">
        <v>70290</v>
      </c>
      <c r="R334" s="66">
        <v>74100</v>
      </c>
      <c r="S334" s="66">
        <v>-3810</v>
      </c>
      <c r="T334" s="66">
        <v>23430</v>
      </c>
      <c r="U334" s="66">
        <v>19620</v>
      </c>
      <c r="V334" s="66">
        <v>187440</v>
      </c>
      <c r="W334" s="83">
        <v>281160</v>
      </c>
      <c r="X334" s="89">
        <v>0</v>
      </c>
      <c r="Y334" s="68">
        <v>0</v>
      </c>
      <c r="Z334" s="68">
        <v>0</v>
      </c>
      <c r="AA334" s="68">
        <v>0</v>
      </c>
      <c r="AB334" s="68">
        <v>0</v>
      </c>
      <c r="AC334" s="68">
        <v>0</v>
      </c>
      <c r="AD334" s="68">
        <v>0</v>
      </c>
      <c r="AE334" s="68">
        <v>0</v>
      </c>
      <c r="AF334" s="90">
        <v>0</v>
      </c>
    </row>
    <row r="335" spans="1:32" ht="15" x14ac:dyDescent="0.3">
      <c r="A335" s="30">
        <v>3910</v>
      </c>
      <c r="B335" s="98">
        <v>8863910</v>
      </c>
      <c r="C335" s="70" t="s">
        <v>733</v>
      </c>
      <c r="D335" s="75">
        <v>0</v>
      </c>
      <c r="E335" s="62">
        <v>0</v>
      </c>
      <c r="F335" s="62">
        <v>0</v>
      </c>
      <c r="G335" s="62">
        <v>0</v>
      </c>
      <c r="H335" s="62">
        <v>0</v>
      </c>
      <c r="I335" s="62">
        <v>0</v>
      </c>
      <c r="J335" s="62">
        <v>0</v>
      </c>
      <c r="K335" s="62">
        <v>0</v>
      </c>
      <c r="L335" s="76">
        <v>0</v>
      </c>
      <c r="M335" s="97">
        <v>102</v>
      </c>
      <c r="N335" s="110">
        <v>0</v>
      </c>
      <c r="O335" s="65">
        <v>102</v>
      </c>
      <c r="P335" s="66">
        <v>134640</v>
      </c>
      <c r="Q335" s="66">
        <v>33660</v>
      </c>
      <c r="R335" s="66">
        <v>39975</v>
      </c>
      <c r="S335" s="66">
        <v>-6315</v>
      </c>
      <c r="T335" s="66">
        <v>11220</v>
      </c>
      <c r="U335" s="66">
        <v>4905</v>
      </c>
      <c r="V335" s="66">
        <v>89760</v>
      </c>
      <c r="W335" s="83">
        <v>134640</v>
      </c>
      <c r="X335" s="89">
        <v>9</v>
      </c>
      <c r="Y335" s="68">
        <v>17100</v>
      </c>
      <c r="Z335" s="68">
        <v>4275</v>
      </c>
      <c r="AA335" s="68">
        <v>0</v>
      </c>
      <c r="AB335" s="68">
        <v>4275</v>
      </c>
      <c r="AC335" s="68">
        <v>1425</v>
      </c>
      <c r="AD335" s="68">
        <v>5700</v>
      </c>
      <c r="AE335" s="68">
        <v>11400</v>
      </c>
      <c r="AF335" s="90">
        <v>17100</v>
      </c>
    </row>
    <row r="336" spans="1:32" ht="15" x14ac:dyDescent="0.3">
      <c r="A336" s="30">
        <v>3911</v>
      </c>
      <c r="B336" s="98">
        <v>8863911</v>
      </c>
      <c r="C336" s="70" t="s">
        <v>734</v>
      </c>
      <c r="D336" s="75">
        <v>4</v>
      </c>
      <c r="E336" s="62">
        <v>1200</v>
      </c>
      <c r="F336" s="62">
        <v>300</v>
      </c>
      <c r="G336" s="62">
        <v>300</v>
      </c>
      <c r="H336" s="62">
        <v>0</v>
      </c>
      <c r="I336" s="62">
        <v>100</v>
      </c>
      <c r="J336" s="62">
        <v>100</v>
      </c>
      <c r="K336" s="62">
        <v>800</v>
      </c>
      <c r="L336" s="76">
        <v>1200</v>
      </c>
      <c r="M336" s="97">
        <v>72</v>
      </c>
      <c r="N336" s="110">
        <v>0</v>
      </c>
      <c r="O336" s="65">
        <v>72</v>
      </c>
      <c r="P336" s="66">
        <v>95040</v>
      </c>
      <c r="Q336" s="66">
        <v>23760</v>
      </c>
      <c r="R336" s="66">
        <v>22750</v>
      </c>
      <c r="S336" s="66">
        <v>1010</v>
      </c>
      <c r="T336" s="66">
        <v>7920</v>
      </c>
      <c r="U336" s="66">
        <v>8930</v>
      </c>
      <c r="V336" s="66">
        <v>63360</v>
      </c>
      <c r="W336" s="83">
        <v>95040</v>
      </c>
      <c r="X336" s="89">
        <v>0</v>
      </c>
      <c r="Y336" s="68">
        <v>0</v>
      </c>
      <c r="Z336" s="68">
        <v>0</v>
      </c>
      <c r="AA336" s="68">
        <v>0</v>
      </c>
      <c r="AB336" s="68">
        <v>0</v>
      </c>
      <c r="AC336" s="68">
        <v>0</v>
      </c>
      <c r="AD336" s="68">
        <v>0</v>
      </c>
      <c r="AE336" s="68">
        <v>0</v>
      </c>
      <c r="AF336" s="90">
        <v>0</v>
      </c>
    </row>
    <row r="337" spans="1:32" ht="15" x14ac:dyDescent="0.3">
      <c r="A337" s="30">
        <v>3913</v>
      </c>
      <c r="B337" s="98">
        <v>8863913</v>
      </c>
      <c r="C337" s="70" t="s">
        <v>735</v>
      </c>
      <c r="D337" s="75">
        <v>0</v>
      </c>
      <c r="E337" s="62">
        <v>0</v>
      </c>
      <c r="F337" s="62">
        <v>0</v>
      </c>
      <c r="G337" s="62">
        <v>0</v>
      </c>
      <c r="H337" s="62">
        <v>0</v>
      </c>
      <c r="I337" s="62">
        <v>0</v>
      </c>
      <c r="J337" s="62">
        <v>0</v>
      </c>
      <c r="K337" s="62">
        <v>0</v>
      </c>
      <c r="L337" s="76">
        <v>0</v>
      </c>
      <c r="M337" s="97">
        <v>75</v>
      </c>
      <c r="N337" s="110">
        <v>0</v>
      </c>
      <c r="O337" s="65">
        <v>75</v>
      </c>
      <c r="P337" s="66">
        <v>99000</v>
      </c>
      <c r="Q337" s="66">
        <v>24750</v>
      </c>
      <c r="R337" s="66">
        <v>25025</v>
      </c>
      <c r="S337" s="66">
        <v>-275</v>
      </c>
      <c r="T337" s="66">
        <v>8250</v>
      </c>
      <c r="U337" s="66">
        <v>7975</v>
      </c>
      <c r="V337" s="66">
        <v>66000</v>
      </c>
      <c r="W337" s="83">
        <v>99000</v>
      </c>
      <c r="X337" s="89">
        <v>0</v>
      </c>
      <c r="Y337" s="68">
        <v>0</v>
      </c>
      <c r="Z337" s="68">
        <v>0</v>
      </c>
      <c r="AA337" s="68">
        <v>0</v>
      </c>
      <c r="AB337" s="68">
        <v>0</v>
      </c>
      <c r="AC337" s="68">
        <v>0</v>
      </c>
      <c r="AD337" s="68">
        <v>0</v>
      </c>
      <c r="AE337" s="68">
        <v>0</v>
      </c>
      <c r="AF337" s="90">
        <v>0</v>
      </c>
    </row>
    <row r="338" spans="1:32" ht="15" x14ac:dyDescent="0.3">
      <c r="A338" s="30">
        <v>3914</v>
      </c>
      <c r="B338" s="98">
        <v>8863914</v>
      </c>
      <c r="C338" s="70" t="s">
        <v>736</v>
      </c>
      <c r="D338" s="75">
        <v>2</v>
      </c>
      <c r="E338" s="62">
        <v>600</v>
      </c>
      <c r="F338" s="62">
        <v>150</v>
      </c>
      <c r="G338" s="62">
        <v>75</v>
      </c>
      <c r="H338" s="62">
        <v>75</v>
      </c>
      <c r="I338" s="62">
        <v>50</v>
      </c>
      <c r="J338" s="62">
        <v>125</v>
      </c>
      <c r="K338" s="62">
        <v>400</v>
      </c>
      <c r="L338" s="76">
        <v>600</v>
      </c>
      <c r="M338" s="97">
        <v>147</v>
      </c>
      <c r="N338" s="110">
        <v>0</v>
      </c>
      <c r="O338" s="65">
        <v>147</v>
      </c>
      <c r="P338" s="66">
        <v>194040</v>
      </c>
      <c r="Q338" s="66">
        <v>48510</v>
      </c>
      <c r="R338" s="66">
        <v>50375</v>
      </c>
      <c r="S338" s="66">
        <v>-1865</v>
      </c>
      <c r="T338" s="66">
        <v>16170</v>
      </c>
      <c r="U338" s="66">
        <v>14305</v>
      </c>
      <c r="V338" s="66">
        <v>129360</v>
      </c>
      <c r="W338" s="83">
        <v>194040</v>
      </c>
      <c r="X338" s="89">
        <v>1</v>
      </c>
      <c r="Y338" s="68">
        <v>1900</v>
      </c>
      <c r="Z338" s="68">
        <v>475</v>
      </c>
      <c r="AA338" s="68">
        <v>0</v>
      </c>
      <c r="AB338" s="68">
        <v>475</v>
      </c>
      <c r="AC338" s="68">
        <v>158.33333333333334</v>
      </c>
      <c r="AD338" s="68">
        <v>633.33333333333337</v>
      </c>
      <c r="AE338" s="68">
        <v>1266.6666666666665</v>
      </c>
      <c r="AF338" s="90">
        <v>1900</v>
      </c>
    </row>
    <row r="339" spans="1:32" ht="15" x14ac:dyDescent="0.3">
      <c r="A339" s="30">
        <v>3915</v>
      </c>
      <c r="B339" s="98">
        <v>8863915</v>
      </c>
      <c r="C339" s="70" t="s">
        <v>737</v>
      </c>
      <c r="D339" s="75">
        <v>1</v>
      </c>
      <c r="E339" s="62">
        <v>300</v>
      </c>
      <c r="F339" s="62">
        <v>75</v>
      </c>
      <c r="G339" s="62">
        <v>0</v>
      </c>
      <c r="H339" s="62">
        <v>75</v>
      </c>
      <c r="I339" s="62">
        <v>25</v>
      </c>
      <c r="J339" s="62">
        <v>100</v>
      </c>
      <c r="K339" s="62">
        <v>200</v>
      </c>
      <c r="L339" s="76">
        <v>300</v>
      </c>
      <c r="M339" s="97">
        <v>188</v>
      </c>
      <c r="N339" s="110">
        <v>0</v>
      </c>
      <c r="O339" s="65">
        <v>188</v>
      </c>
      <c r="P339" s="66">
        <v>248160</v>
      </c>
      <c r="Q339" s="66">
        <v>62040</v>
      </c>
      <c r="R339" s="66">
        <v>61750</v>
      </c>
      <c r="S339" s="66">
        <v>290</v>
      </c>
      <c r="T339" s="66">
        <v>20680</v>
      </c>
      <c r="U339" s="66">
        <v>20970</v>
      </c>
      <c r="V339" s="66">
        <v>165440</v>
      </c>
      <c r="W339" s="83">
        <v>248160</v>
      </c>
      <c r="X339" s="89">
        <v>0</v>
      </c>
      <c r="Y339" s="68">
        <v>0</v>
      </c>
      <c r="Z339" s="68">
        <v>0</v>
      </c>
      <c r="AA339" s="68">
        <v>0</v>
      </c>
      <c r="AB339" s="68">
        <v>0</v>
      </c>
      <c r="AC339" s="68">
        <v>0</v>
      </c>
      <c r="AD339" s="68">
        <v>0</v>
      </c>
      <c r="AE339" s="68">
        <v>0</v>
      </c>
      <c r="AF339" s="90">
        <v>0</v>
      </c>
    </row>
    <row r="340" spans="1:32" ht="15" x14ac:dyDescent="0.3">
      <c r="A340" s="30">
        <v>3916</v>
      </c>
      <c r="B340" s="98">
        <v>8863916</v>
      </c>
      <c r="C340" s="70" t="s">
        <v>738</v>
      </c>
      <c r="D340" s="75">
        <v>6</v>
      </c>
      <c r="E340" s="62">
        <v>1800</v>
      </c>
      <c r="F340" s="62">
        <v>450</v>
      </c>
      <c r="G340" s="62">
        <v>300</v>
      </c>
      <c r="H340" s="62">
        <v>150</v>
      </c>
      <c r="I340" s="62">
        <v>150</v>
      </c>
      <c r="J340" s="62">
        <v>300</v>
      </c>
      <c r="K340" s="62">
        <v>1200</v>
      </c>
      <c r="L340" s="76">
        <v>1800</v>
      </c>
      <c r="M340" s="97">
        <v>193</v>
      </c>
      <c r="N340" s="110">
        <v>0</v>
      </c>
      <c r="O340" s="65">
        <v>193</v>
      </c>
      <c r="P340" s="66">
        <v>254760</v>
      </c>
      <c r="Q340" s="66">
        <v>63690</v>
      </c>
      <c r="R340" s="66">
        <v>56875</v>
      </c>
      <c r="S340" s="66">
        <v>6815</v>
      </c>
      <c r="T340" s="66">
        <v>21230</v>
      </c>
      <c r="U340" s="66">
        <v>28045</v>
      </c>
      <c r="V340" s="66">
        <v>169840</v>
      </c>
      <c r="W340" s="83">
        <v>254760</v>
      </c>
      <c r="X340" s="89">
        <v>0</v>
      </c>
      <c r="Y340" s="68">
        <v>0</v>
      </c>
      <c r="Z340" s="68">
        <v>0</v>
      </c>
      <c r="AA340" s="68">
        <v>0</v>
      </c>
      <c r="AB340" s="68">
        <v>0</v>
      </c>
      <c r="AC340" s="68">
        <v>0</v>
      </c>
      <c r="AD340" s="68">
        <v>0</v>
      </c>
      <c r="AE340" s="68">
        <v>0</v>
      </c>
      <c r="AF340" s="90">
        <v>0</v>
      </c>
    </row>
    <row r="341" spans="1:32" ht="15" x14ac:dyDescent="0.3">
      <c r="A341" s="30">
        <v>3917</v>
      </c>
      <c r="B341" s="98">
        <v>8863917</v>
      </c>
      <c r="C341" s="70" t="s">
        <v>739</v>
      </c>
      <c r="D341" s="75">
        <v>2</v>
      </c>
      <c r="E341" s="62">
        <v>600</v>
      </c>
      <c r="F341" s="62">
        <v>150</v>
      </c>
      <c r="G341" s="62">
        <v>225</v>
      </c>
      <c r="H341" s="62">
        <v>-75</v>
      </c>
      <c r="I341" s="62">
        <v>50</v>
      </c>
      <c r="J341" s="62">
        <v>-25</v>
      </c>
      <c r="K341" s="62">
        <v>400</v>
      </c>
      <c r="L341" s="76">
        <v>600</v>
      </c>
      <c r="M341" s="97">
        <v>230</v>
      </c>
      <c r="N341" s="110">
        <v>0</v>
      </c>
      <c r="O341" s="65">
        <v>230</v>
      </c>
      <c r="P341" s="66">
        <v>303600</v>
      </c>
      <c r="Q341" s="66">
        <v>75900</v>
      </c>
      <c r="R341" s="66">
        <v>65650</v>
      </c>
      <c r="S341" s="66">
        <v>10250</v>
      </c>
      <c r="T341" s="66">
        <v>25300</v>
      </c>
      <c r="U341" s="66">
        <v>35550</v>
      </c>
      <c r="V341" s="66">
        <v>202400</v>
      </c>
      <c r="W341" s="83">
        <v>303600</v>
      </c>
      <c r="X341" s="89">
        <v>0</v>
      </c>
      <c r="Y341" s="68">
        <v>0</v>
      </c>
      <c r="Z341" s="68">
        <v>0</v>
      </c>
      <c r="AA341" s="68">
        <v>0</v>
      </c>
      <c r="AB341" s="68">
        <v>0</v>
      </c>
      <c r="AC341" s="68">
        <v>0</v>
      </c>
      <c r="AD341" s="68">
        <v>0</v>
      </c>
      <c r="AE341" s="68">
        <v>0</v>
      </c>
      <c r="AF341" s="90">
        <v>0</v>
      </c>
    </row>
    <row r="342" spans="1:32" ht="15" x14ac:dyDescent="0.3">
      <c r="A342" s="30">
        <v>3918</v>
      </c>
      <c r="B342" s="98">
        <v>8863918</v>
      </c>
      <c r="C342" s="70" t="s">
        <v>740</v>
      </c>
      <c r="D342" s="75">
        <v>2</v>
      </c>
      <c r="E342" s="62">
        <v>600</v>
      </c>
      <c r="F342" s="62">
        <v>150</v>
      </c>
      <c r="G342" s="62">
        <v>150</v>
      </c>
      <c r="H342" s="62">
        <v>0</v>
      </c>
      <c r="I342" s="62">
        <v>50</v>
      </c>
      <c r="J342" s="62">
        <v>50</v>
      </c>
      <c r="K342" s="62">
        <v>400</v>
      </c>
      <c r="L342" s="76">
        <v>600</v>
      </c>
      <c r="M342" s="97">
        <v>276</v>
      </c>
      <c r="N342" s="110">
        <v>0</v>
      </c>
      <c r="O342" s="65">
        <v>276</v>
      </c>
      <c r="P342" s="66">
        <v>364320</v>
      </c>
      <c r="Q342" s="66">
        <v>91080</v>
      </c>
      <c r="R342" s="66">
        <v>90675</v>
      </c>
      <c r="S342" s="66">
        <v>405</v>
      </c>
      <c r="T342" s="66">
        <v>30360</v>
      </c>
      <c r="U342" s="66">
        <v>30765</v>
      </c>
      <c r="V342" s="66">
        <v>242880</v>
      </c>
      <c r="W342" s="83">
        <v>364320</v>
      </c>
      <c r="X342" s="89">
        <v>0</v>
      </c>
      <c r="Y342" s="68">
        <v>0</v>
      </c>
      <c r="Z342" s="68">
        <v>0</v>
      </c>
      <c r="AA342" s="68">
        <v>0</v>
      </c>
      <c r="AB342" s="68">
        <v>0</v>
      </c>
      <c r="AC342" s="68">
        <v>0</v>
      </c>
      <c r="AD342" s="68">
        <v>0</v>
      </c>
      <c r="AE342" s="68">
        <v>0</v>
      </c>
      <c r="AF342" s="90">
        <v>0</v>
      </c>
    </row>
    <row r="343" spans="1:32" ht="15" x14ac:dyDescent="0.3">
      <c r="A343" s="30">
        <v>3919</v>
      </c>
      <c r="B343" s="98">
        <v>8863919</v>
      </c>
      <c r="C343" s="70" t="s">
        <v>741</v>
      </c>
      <c r="D343" s="75">
        <v>1</v>
      </c>
      <c r="E343" s="62">
        <v>300</v>
      </c>
      <c r="F343" s="62">
        <v>75</v>
      </c>
      <c r="G343" s="62">
        <v>75</v>
      </c>
      <c r="H343" s="62">
        <v>0</v>
      </c>
      <c r="I343" s="62">
        <v>25</v>
      </c>
      <c r="J343" s="62">
        <v>25</v>
      </c>
      <c r="K343" s="62">
        <v>200</v>
      </c>
      <c r="L343" s="76">
        <v>300</v>
      </c>
      <c r="M343" s="97">
        <v>57</v>
      </c>
      <c r="N343" s="110">
        <v>0</v>
      </c>
      <c r="O343" s="65">
        <v>57</v>
      </c>
      <c r="P343" s="66">
        <v>75240</v>
      </c>
      <c r="Q343" s="66">
        <v>18810</v>
      </c>
      <c r="R343" s="66">
        <v>20150</v>
      </c>
      <c r="S343" s="66">
        <v>-1340</v>
      </c>
      <c r="T343" s="66">
        <v>6270</v>
      </c>
      <c r="U343" s="66">
        <v>4930</v>
      </c>
      <c r="V343" s="66">
        <v>50160</v>
      </c>
      <c r="W343" s="83">
        <v>75240</v>
      </c>
      <c r="X343" s="89">
        <v>1</v>
      </c>
      <c r="Y343" s="68">
        <v>1900</v>
      </c>
      <c r="Z343" s="68">
        <v>475</v>
      </c>
      <c r="AA343" s="68">
        <v>0</v>
      </c>
      <c r="AB343" s="68">
        <v>475</v>
      </c>
      <c r="AC343" s="68">
        <v>158.33333333333334</v>
      </c>
      <c r="AD343" s="68">
        <v>633.33333333333337</v>
      </c>
      <c r="AE343" s="68">
        <v>1266.6666666666665</v>
      </c>
      <c r="AF343" s="90">
        <v>1900</v>
      </c>
    </row>
    <row r="344" spans="1:32" ht="15" x14ac:dyDescent="0.3">
      <c r="A344" s="30">
        <v>3920</v>
      </c>
      <c r="B344" s="98">
        <v>8863920</v>
      </c>
      <c r="C344" s="70" t="s">
        <v>742</v>
      </c>
      <c r="D344" s="75">
        <v>2</v>
      </c>
      <c r="E344" s="62">
        <v>600</v>
      </c>
      <c r="F344" s="62">
        <v>150</v>
      </c>
      <c r="G344" s="62">
        <v>150</v>
      </c>
      <c r="H344" s="62">
        <v>0</v>
      </c>
      <c r="I344" s="62">
        <v>50</v>
      </c>
      <c r="J344" s="62">
        <v>50</v>
      </c>
      <c r="K344" s="62">
        <v>400</v>
      </c>
      <c r="L344" s="76">
        <v>600</v>
      </c>
      <c r="M344" s="97">
        <v>52</v>
      </c>
      <c r="N344" s="110">
        <v>0</v>
      </c>
      <c r="O344" s="65">
        <v>52</v>
      </c>
      <c r="P344" s="66">
        <v>68640</v>
      </c>
      <c r="Q344" s="66">
        <v>17160</v>
      </c>
      <c r="R344" s="66">
        <v>10400</v>
      </c>
      <c r="S344" s="66">
        <v>6760</v>
      </c>
      <c r="T344" s="66">
        <v>5720</v>
      </c>
      <c r="U344" s="66">
        <v>12480</v>
      </c>
      <c r="V344" s="66">
        <v>45760</v>
      </c>
      <c r="W344" s="83">
        <v>68640</v>
      </c>
      <c r="X344" s="89">
        <v>0</v>
      </c>
      <c r="Y344" s="68">
        <v>0</v>
      </c>
      <c r="Z344" s="68">
        <v>0</v>
      </c>
      <c r="AA344" s="68">
        <v>0</v>
      </c>
      <c r="AB344" s="68">
        <v>0</v>
      </c>
      <c r="AC344" s="68">
        <v>0</v>
      </c>
      <c r="AD344" s="68">
        <v>0</v>
      </c>
      <c r="AE344" s="68">
        <v>0</v>
      </c>
      <c r="AF344" s="90">
        <v>0</v>
      </c>
    </row>
    <row r="345" spans="1:32" ht="15" x14ac:dyDescent="0.3">
      <c r="A345" s="30">
        <v>4026</v>
      </c>
      <c r="B345" s="98">
        <v>8864026</v>
      </c>
      <c r="C345" s="70" t="s">
        <v>743</v>
      </c>
      <c r="D345" s="75">
        <v>1</v>
      </c>
      <c r="E345" s="62">
        <v>300</v>
      </c>
      <c r="F345" s="62">
        <v>75</v>
      </c>
      <c r="G345" s="62">
        <v>75</v>
      </c>
      <c r="H345" s="62">
        <v>0</v>
      </c>
      <c r="I345" s="62">
        <v>25</v>
      </c>
      <c r="J345" s="62">
        <v>25</v>
      </c>
      <c r="K345" s="62">
        <v>200</v>
      </c>
      <c r="L345" s="76">
        <v>300</v>
      </c>
      <c r="M345" s="97">
        <v>0</v>
      </c>
      <c r="N345" s="110">
        <v>163</v>
      </c>
      <c r="O345" s="65">
        <v>163</v>
      </c>
      <c r="P345" s="66">
        <v>152405</v>
      </c>
      <c r="Q345" s="66">
        <v>38101.25</v>
      </c>
      <c r="R345" s="66">
        <v>42659</v>
      </c>
      <c r="S345" s="66">
        <v>-4557.75</v>
      </c>
      <c r="T345" s="66">
        <v>12700.416666666666</v>
      </c>
      <c r="U345" s="66">
        <v>8142.6666666666661</v>
      </c>
      <c r="V345" s="66">
        <v>101603.33333333333</v>
      </c>
      <c r="W345" s="83">
        <v>152405</v>
      </c>
      <c r="X345" s="89">
        <v>3</v>
      </c>
      <c r="Y345" s="68">
        <v>5700</v>
      </c>
      <c r="Z345" s="68">
        <v>1425</v>
      </c>
      <c r="AA345" s="68">
        <v>0</v>
      </c>
      <c r="AB345" s="68">
        <v>1425</v>
      </c>
      <c r="AC345" s="68">
        <v>475</v>
      </c>
      <c r="AD345" s="68">
        <v>1900</v>
      </c>
      <c r="AE345" s="68">
        <v>3800</v>
      </c>
      <c r="AF345" s="90">
        <v>5700</v>
      </c>
    </row>
    <row r="346" spans="1:32" ht="15" x14ac:dyDescent="0.3">
      <c r="A346" s="30">
        <v>4040</v>
      </c>
      <c r="B346" s="98">
        <v>8864040</v>
      </c>
      <c r="C346" s="70" t="s">
        <v>744</v>
      </c>
      <c r="D346" s="75">
        <v>1</v>
      </c>
      <c r="E346" s="62">
        <v>300</v>
      </c>
      <c r="F346" s="62">
        <v>75</v>
      </c>
      <c r="G346" s="62">
        <v>75</v>
      </c>
      <c r="H346" s="62">
        <v>0</v>
      </c>
      <c r="I346" s="62">
        <v>25</v>
      </c>
      <c r="J346" s="62">
        <v>25</v>
      </c>
      <c r="K346" s="62">
        <v>200</v>
      </c>
      <c r="L346" s="76">
        <v>300</v>
      </c>
      <c r="M346" s="97">
        <v>0</v>
      </c>
      <c r="N346" s="110">
        <v>231</v>
      </c>
      <c r="O346" s="65">
        <v>231</v>
      </c>
      <c r="P346" s="66">
        <v>215985</v>
      </c>
      <c r="Q346" s="66">
        <v>53996.25</v>
      </c>
      <c r="R346" s="66">
        <v>52828</v>
      </c>
      <c r="S346" s="66">
        <v>1168.25</v>
      </c>
      <c r="T346" s="66">
        <v>17998.75</v>
      </c>
      <c r="U346" s="66">
        <v>19167</v>
      </c>
      <c r="V346" s="66">
        <v>143990</v>
      </c>
      <c r="W346" s="83">
        <v>215985</v>
      </c>
      <c r="X346" s="89">
        <v>3</v>
      </c>
      <c r="Y346" s="68">
        <v>5700</v>
      </c>
      <c r="Z346" s="68">
        <v>1425</v>
      </c>
      <c r="AA346" s="68">
        <v>0</v>
      </c>
      <c r="AB346" s="68">
        <v>1425</v>
      </c>
      <c r="AC346" s="68">
        <v>475</v>
      </c>
      <c r="AD346" s="68">
        <v>1900</v>
      </c>
      <c r="AE346" s="68">
        <v>3800</v>
      </c>
      <c r="AF346" s="90">
        <v>5700</v>
      </c>
    </row>
    <row r="347" spans="1:32" ht="15" x14ac:dyDescent="0.3">
      <c r="A347" s="30">
        <v>4043</v>
      </c>
      <c r="B347" s="98">
        <v>8864043</v>
      </c>
      <c r="C347" s="70" t="s">
        <v>745</v>
      </c>
      <c r="D347" s="75">
        <v>0</v>
      </c>
      <c r="E347" s="62">
        <v>0</v>
      </c>
      <c r="F347" s="62">
        <v>0</v>
      </c>
      <c r="G347" s="62">
        <v>0</v>
      </c>
      <c r="H347" s="62">
        <v>0</v>
      </c>
      <c r="I347" s="62">
        <v>0</v>
      </c>
      <c r="J347" s="62">
        <v>0</v>
      </c>
      <c r="K347" s="62">
        <v>0</v>
      </c>
      <c r="L347" s="76">
        <v>0</v>
      </c>
      <c r="M347" s="97">
        <v>0</v>
      </c>
      <c r="N347" s="110">
        <v>19</v>
      </c>
      <c r="O347" s="65">
        <v>19</v>
      </c>
      <c r="P347" s="66">
        <v>17765</v>
      </c>
      <c r="Q347" s="66">
        <v>4441.25</v>
      </c>
      <c r="R347" s="66">
        <v>3974</v>
      </c>
      <c r="S347" s="66">
        <v>467.25</v>
      </c>
      <c r="T347" s="66">
        <v>1480.4166666666667</v>
      </c>
      <c r="U347" s="66">
        <v>1947.6666666666667</v>
      </c>
      <c r="V347" s="66">
        <v>11843.333333333334</v>
      </c>
      <c r="W347" s="83">
        <v>17765</v>
      </c>
      <c r="X347" s="89">
        <v>0</v>
      </c>
      <c r="Y347" s="68">
        <v>0</v>
      </c>
      <c r="Z347" s="68">
        <v>0</v>
      </c>
      <c r="AA347" s="68">
        <v>0</v>
      </c>
      <c r="AB347" s="68">
        <v>0</v>
      </c>
      <c r="AC347" s="68">
        <v>0</v>
      </c>
      <c r="AD347" s="68">
        <v>0</v>
      </c>
      <c r="AE347" s="68">
        <v>0</v>
      </c>
      <c r="AF347" s="90">
        <v>0</v>
      </c>
    </row>
    <row r="348" spans="1:32" ht="15" x14ac:dyDescent="0.3">
      <c r="A348" s="30">
        <v>4045</v>
      </c>
      <c r="B348" s="98">
        <v>8864045</v>
      </c>
      <c r="C348" s="70" t="s">
        <v>746</v>
      </c>
      <c r="D348" s="75">
        <v>2</v>
      </c>
      <c r="E348" s="62">
        <v>600</v>
      </c>
      <c r="F348" s="62">
        <v>150</v>
      </c>
      <c r="G348" s="62">
        <v>0</v>
      </c>
      <c r="H348" s="62">
        <v>150</v>
      </c>
      <c r="I348" s="62">
        <v>50</v>
      </c>
      <c r="J348" s="62">
        <v>200</v>
      </c>
      <c r="K348" s="62">
        <v>400</v>
      </c>
      <c r="L348" s="76">
        <v>600</v>
      </c>
      <c r="M348" s="97">
        <v>0</v>
      </c>
      <c r="N348" s="110">
        <v>61</v>
      </c>
      <c r="O348" s="65">
        <v>61</v>
      </c>
      <c r="P348" s="66">
        <v>57035</v>
      </c>
      <c r="Q348" s="66">
        <v>14258.75</v>
      </c>
      <c r="R348" s="66">
        <v>14259</v>
      </c>
      <c r="S348" s="66">
        <v>-0.25</v>
      </c>
      <c r="T348" s="66">
        <v>4752.916666666667</v>
      </c>
      <c r="U348" s="66">
        <v>4752.666666666667</v>
      </c>
      <c r="V348" s="66">
        <v>38023.333333333336</v>
      </c>
      <c r="W348" s="83">
        <v>57035</v>
      </c>
      <c r="X348" s="89">
        <v>0</v>
      </c>
      <c r="Y348" s="68">
        <v>0</v>
      </c>
      <c r="Z348" s="68">
        <v>0</v>
      </c>
      <c r="AA348" s="68">
        <v>0</v>
      </c>
      <c r="AB348" s="68">
        <v>0</v>
      </c>
      <c r="AC348" s="68">
        <v>0</v>
      </c>
      <c r="AD348" s="68">
        <v>0</v>
      </c>
      <c r="AE348" s="68">
        <v>0</v>
      </c>
      <c r="AF348" s="90">
        <v>0</v>
      </c>
    </row>
    <row r="349" spans="1:32" ht="15" x14ac:dyDescent="0.3">
      <c r="A349" s="30">
        <v>4059</v>
      </c>
      <c r="B349" s="98">
        <v>8864059</v>
      </c>
      <c r="C349" s="70" t="s">
        <v>747</v>
      </c>
      <c r="D349" s="75">
        <v>5</v>
      </c>
      <c r="E349" s="62">
        <v>1500</v>
      </c>
      <c r="F349" s="62">
        <v>375</v>
      </c>
      <c r="G349" s="62">
        <v>225</v>
      </c>
      <c r="H349" s="62">
        <v>150</v>
      </c>
      <c r="I349" s="62">
        <v>125</v>
      </c>
      <c r="J349" s="62">
        <v>275</v>
      </c>
      <c r="K349" s="62">
        <v>1000</v>
      </c>
      <c r="L349" s="76">
        <v>1500</v>
      </c>
      <c r="M349" s="97">
        <v>0</v>
      </c>
      <c r="N349" s="110">
        <v>151</v>
      </c>
      <c r="O349" s="65">
        <v>151</v>
      </c>
      <c r="P349" s="66">
        <v>141185</v>
      </c>
      <c r="Q349" s="66">
        <v>35296.25</v>
      </c>
      <c r="R349" s="66">
        <v>34128</v>
      </c>
      <c r="S349" s="66">
        <v>1168.25</v>
      </c>
      <c r="T349" s="66">
        <v>11765.416666666666</v>
      </c>
      <c r="U349" s="66">
        <v>12933.666666666666</v>
      </c>
      <c r="V349" s="66">
        <v>94123.333333333328</v>
      </c>
      <c r="W349" s="83">
        <v>141185</v>
      </c>
      <c r="X349" s="89">
        <v>0</v>
      </c>
      <c r="Y349" s="68">
        <v>0</v>
      </c>
      <c r="Z349" s="68">
        <v>0</v>
      </c>
      <c r="AA349" s="68">
        <v>0</v>
      </c>
      <c r="AB349" s="68">
        <v>0</v>
      </c>
      <c r="AC349" s="68">
        <v>0</v>
      </c>
      <c r="AD349" s="68">
        <v>0</v>
      </c>
      <c r="AE349" s="68">
        <v>0</v>
      </c>
      <c r="AF349" s="90">
        <v>0</v>
      </c>
    </row>
    <row r="350" spans="1:32" ht="15" x14ac:dyDescent="0.3">
      <c r="A350" s="30">
        <v>4065</v>
      </c>
      <c r="B350" s="98">
        <v>8864065</v>
      </c>
      <c r="C350" s="70" t="s">
        <v>748</v>
      </c>
      <c r="D350" s="75">
        <v>1</v>
      </c>
      <c r="E350" s="62">
        <v>300</v>
      </c>
      <c r="F350" s="62">
        <v>75</v>
      </c>
      <c r="G350" s="62">
        <v>75</v>
      </c>
      <c r="H350" s="62">
        <v>0</v>
      </c>
      <c r="I350" s="62">
        <v>25</v>
      </c>
      <c r="J350" s="62">
        <v>25</v>
      </c>
      <c r="K350" s="62">
        <v>200</v>
      </c>
      <c r="L350" s="76">
        <v>300</v>
      </c>
      <c r="M350" s="97">
        <v>0</v>
      </c>
      <c r="N350" s="110">
        <v>175</v>
      </c>
      <c r="O350" s="65">
        <v>175</v>
      </c>
      <c r="P350" s="66">
        <v>163625</v>
      </c>
      <c r="Q350" s="66">
        <v>40906.25</v>
      </c>
      <c r="R350" s="66">
        <v>43244</v>
      </c>
      <c r="S350" s="66">
        <v>-2337.75</v>
      </c>
      <c r="T350" s="66">
        <v>13635.416666666666</v>
      </c>
      <c r="U350" s="66">
        <v>11297.666666666666</v>
      </c>
      <c r="V350" s="66">
        <v>109083.33333333333</v>
      </c>
      <c r="W350" s="83">
        <v>163625</v>
      </c>
      <c r="X350" s="89">
        <v>4</v>
      </c>
      <c r="Y350" s="68">
        <v>7600</v>
      </c>
      <c r="Z350" s="68">
        <v>1900</v>
      </c>
      <c r="AA350" s="68">
        <v>0</v>
      </c>
      <c r="AB350" s="68">
        <v>1900</v>
      </c>
      <c r="AC350" s="68">
        <v>633.33333333333337</v>
      </c>
      <c r="AD350" s="68">
        <v>2533.3333333333335</v>
      </c>
      <c r="AE350" s="68">
        <v>5066.6666666666661</v>
      </c>
      <c r="AF350" s="90">
        <v>7600</v>
      </c>
    </row>
    <row r="351" spans="1:32" ht="15" x14ac:dyDescent="0.3">
      <c r="A351" s="30">
        <v>4091</v>
      </c>
      <c r="B351" s="98">
        <v>8864091</v>
      </c>
      <c r="C351" s="70" t="s">
        <v>749</v>
      </c>
      <c r="D351" s="75">
        <v>2</v>
      </c>
      <c r="E351" s="62">
        <v>600</v>
      </c>
      <c r="F351" s="62">
        <v>150</v>
      </c>
      <c r="G351" s="62">
        <v>150</v>
      </c>
      <c r="H351" s="62">
        <v>0</v>
      </c>
      <c r="I351" s="62">
        <v>50</v>
      </c>
      <c r="J351" s="62">
        <v>50</v>
      </c>
      <c r="K351" s="62">
        <v>400</v>
      </c>
      <c r="L351" s="76">
        <v>600</v>
      </c>
      <c r="M351" s="97">
        <v>0</v>
      </c>
      <c r="N351" s="110">
        <v>192</v>
      </c>
      <c r="O351" s="65">
        <v>192</v>
      </c>
      <c r="P351" s="66">
        <v>179520</v>
      </c>
      <c r="Q351" s="66">
        <v>44880</v>
      </c>
      <c r="R351" s="66">
        <v>46984</v>
      </c>
      <c r="S351" s="66">
        <v>-2104</v>
      </c>
      <c r="T351" s="66">
        <v>14960</v>
      </c>
      <c r="U351" s="66">
        <v>12856</v>
      </c>
      <c r="V351" s="66">
        <v>119680</v>
      </c>
      <c r="W351" s="83">
        <v>179520</v>
      </c>
      <c r="X351" s="89">
        <v>1</v>
      </c>
      <c r="Y351" s="68">
        <v>1900</v>
      </c>
      <c r="Z351" s="68">
        <v>475</v>
      </c>
      <c r="AA351" s="68">
        <v>0</v>
      </c>
      <c r="AB351" s="68">
        <v>475</v>
      </c>
      <c r="AC351" s="68">
        <v>158.33333333333334</v>
      </c>
      <c r="AD351" s="68">
        <v>633.33333333333337</v>
      </c>
      <c r="AE351" s="68">
        <v>1266.6666666666665</v>
      </c>
      <c r="AF351" s="90">
        <v>1900</v>
      </c>
    </row>
    <row r="352" spans="1:32" ht="15" x14ac:dyDescent="0.3">
      <c r="A352" s="30">
        <v>4109</v>
      </c>
      <c r="B352" s="98">
        <v>8864109</v>
      </c>
      <c r="C352" s="70" t="s">
        <v>750</v>
      </c>
      <c r="D352" s="75">
        <v>20</v>
      </c>
      <c r="E352" s="62">
        <v>6000</v>
      </c>
      <c r="F352" s="62">
        <v>1500</v>
      </c>
      <c r="G352" s="62">
        <v>975</v>
      </c>
      <c r="H352" s="62">
        <v>525</v>
      </c>
      <c r="I352" s="62">
        <v>500</v>
      </c>
      <c r="J352" s="62">
        <v>1025</v>
      </c>
      <c r="K352" s="62">
        <v>4000</v>
      </c>
      <c r="L352" s="76">
        <v>6000</v>
      </c>
      <c r="M352" s="97">
        <v>0</v>
      </c>
      <c r="N352" s="110">
        <v>62</v>
      </c>
      <c r="O352" s="65">
        <v>62</v>
      </c>
      <c r="P352" s="66">
        <v>57970</v>
      </c>
      <c r="Q352" s="66">
        <v>14492.5</v>
      </c>
      <c r="R352" s="66">
        <v>12623</v>
      </c>
      <c r="S352" s="66">
        <v>1869.5</v>
      </c>
      <c r="T352" s="66">
        <v>4830.833333333333</v>
      </c>
      <c r="U352" s="66">
        <v>6700.333333333333</v>
      </c>
      <c r="V352" s="66">
        <v>38646.666666666664</v>
      </c>
      <c r="W352" s="83">
        <v>57970</v>
      </c>
      <c r="X352" s="89">
        <v>0</v>
      </c>
      <c r="Y352" s="68">
        <v>0</v>
      </c>
      <c r="Z352" s="68">
        <v>0</v>
      </c>
      <c r="AA352" s="68">
        <v>0</v>
      </c>
      <c r="AB352" s="68">
        <v>0</v>
      </c>
      <c r="AC352" s="68">
        <v>0</v>
      </c>
      <c r="AD352" s="68">
        <v>0</v>
      </c>
      <c r="AE352" s="68">
        <v>0</v>
      </c>
      <c r="AF352" s="90">
        <v>0</v>
      </c>
    </row>
    <row r="353" spans="1:32" ht="15" x14ac:dyDescent="0.3">
      <c r="A353" s="30">
        <v>4246</v>
      </c>
      <c r="B353" s="98">
        <v>8864246</v>
      </c>
      <c r="C353" s="70" t="s">
        <v>751</v>
      </c>
      <c r="D353" s="75">
        <v>16</v>
      </c>
      <c r="E353" s="62">
        <v>4800</v>
      </c>
      <c r="F353" s="62">
        <v>1200</v>
      </c>
      <c r="G353" s="62">
        <v>1275</v>
      </c>
      <c r="H353" s="62">
        <v>-75</v>
      </c>
      <c r="I353" s="62">
        <v>400</v>
      </c>
      <c r="J353" s="62">
        <v>325</v>
      </c>
      <c r="K353" s="62">
        <v>3200</v>
      </c>
      <c r="L353" s="76">
        <v>4800</v>
      </c>
      <c r="M353" s="97">
        <v>0</v>
      </c>
      <c r="N353" s="110">
        <v>337</v>
      </c>
      <c r="O353" s="65">
        <v>337</v>
      </c>
      <c r="P353" s="66">
        <v>315095</v>
      </c>
      <c r="Q353" s="66">
        <v>78773.75</v>
      </c>
      <c r="R353" s="66">
        <v>77605</v>
      </c>
      <c r="S353" s="66">
        <v>1168.75</v>
      </c>
      <c r="T353" s="66">
        <v>26257.916666666668</v>
      </c>
      <c r="U353" s="66">
        <v>27426.666666666668</v>
      </c>
      <c r="V353" s="66">
        <v>210063.33333333334</v>
      </c>
      <c r="W353" s="83">
        <v>315095</v>
      </c>
      <c r="X353" s="89">
        <v>0</v>
      </c>
      <c r="Y353" s="68">
        <v>0</v>
      </c>
      <c r="Z353" s="68">
        <v>0</v>
      </c>
      <c r="AA353" s="68">
        <v>0</v>
      </c>
      <c r="AB353" s="68">
        <v>0</v>
      </c>
      <c r="AC353" s="68">
        <v>0</v>
      </c>
      <c r="AD353" s="68">
        <v>0</v>
      </c>
      <c r="AE353" s="68">
        <v>0</v>
      </c>
      <c r="AF353" s="90">
        <v>0</v>
      </c>
    </row>
    <row r="354" spans="1:32" ht="15" x14ac:dyDescent="0.3">
      <c r="A354" s="30">
        <v>4522</v>
      </c>
      <c r="B354" s="98">
        <v>8864522</v>
      </c>
      <c r="C354" s="70" t="s">
        <v>752</v>
      </c>
      <c r="D354" s="75">
        <v>11</v>
      </c>
      <c r="E354" s="62">
        <v>3300</v>
      </c>
      <c r="F354" s="62">
        <v>825</v>
      </c>
      <c r="G354" s="62">
        <v>825</v>
      </c>
      <c r="H354" s="62">
        <v>0</v>
      </c>
      <c r="I354" s="62">
        <v>275</v>
      </c>
      <c r="J354" s="62">
        <v>275</v>
      </c>
      <c r="K354" s="62">
        <v>2200</v>
      </c>
      <c r="L354" s="76">
        <v>3300</v>
      </c>
      <c r="M354" s="97">
        <v>0</v>
      </c>
      <c r="N354" s="110">
        <v>51</v>
      </c>
      <c r="O354" s="65">
        <v>51</v>
      </c>
      <c r="P354" s="66">
        <v>47685</v>
      </c>
      <c r="Q354" s="66">
        <v>11921.25</v>
      </c>
      <c r="R354" s="66">
        <v>10753</v>
      </c>
      <c r="S354" s="66">
        <v>1168.25</v>
      </c>
      <c r="T354" s="66">
        <v>3973.75</v>
      </c>
      <c r="U354" s="66">
        <v>5142</v>
      </c>
      <c r="V354" s="66">
        <v>31790</v>
      </c>
      <c r="W354" s="83">
        <v>47685</v>
      </c>
      <c r="X354" s="89">
        <v>1</v>
      </c>
      <c r="Y354" s="68">
        <v>1900</v>
      </c>
      <c r="Z354" s="68">
        <v>475</v>
      </c>
      <c r="AA354" s="68">
        <v>0</v>
      </c>
      <c r="AB354" s="68">
        <v>475</v>
      </c>
      <c r="AC354" s="68">
        <v>158.33333333333334</v>
      </c>
      <c r="AD354" s="68">
        <v>633.33333333333337</v>
      </c>
      <c r="AE354" s="68">
        <v>1266.6666666666665</v>
      </c>
      <c r="AF354" s="90">
        <v>1900</v>
      </c>
    </row>
    <row r="355" spans="1:32" ht="15" x14ac:dyDescent="0.3">
      <c r="A355" s="30">
        <v>4523</v>
      </c>
      <c r="B355" s="98">
        <v>8864523</v>
      </c>
      <c r="C355" s="70" t="s">
        <v>753</v>
      </c>
      <c r="D355" s="75">
        <v>7</v>
      </c>
      <c r="E355" s="62">
        <v>2100</v>
      </c>
      <c r="F355" s="62">
        <v>525</v>
      </c>
      <c r="G355" s="62">
        <v>450</v>
      </c>
      <c r="H355" s="62">
        <v>75</v>
      </c>
      <c r="I355" s="62">
        <v>175</v>
      </c>
      <c r="J355" s="62">
        <v>250</v>
      </c>
      <c r="K355" s="62">
        <v>1400</v>
      </c>
      <c r="L355" s="76">
        <v>2100</v>
      </c>
      <c r="M355" s="97">
        <v>0</v>
      </c>
      <c r="N355" s="110">
        <v>49</v>
      </c>
      <c r="O355" s="65">
        <v>49</v>
      </c>
      <c r="P355" s="66">
        <v>45815</v>
      </c>
      <c r="Q355" s="66">
        <v>11453.75</v>
      </c>
      <c r="R355" s="66">
        <v>10519</v>
      </c>
      <c r="S355" s="66">
        <v>934.75</v>
      </c>
      <c r="T355" s="66">
        <v>3817.9166666666665</v>
      </c>
      <c r="U355" s="66">
        <v>4752.6666666666661</v>
      </c>
      <c r="V355" s="66">
        <v>30543.333333333336</v>
      </c>
      <c r="W355" s="83">
        <v>45815</v>
      </c>
      <c r="X355" s="89">
        <v>3</v>
      </c>
      <c r="Y355" s="68">
        <v>5700</v>
      </c>
      <c r="Z355" s="68">
        <v>1425</v>
      </c>
      <c r="AA355" s="68">
        <v>0</v>
      </c>
      <c r="AB355" s="68">
        <v>1425</v>
      </c>
      <c r="AC355" s="68">
        <v>475</v>
      </c>
      <c r="AD355" s="68">
        <v>1900</v>
      </c>
      <c r="AE355" s="68">
        <v>3800</v>
      </c>
      <c r="AF355" s="90">
        <v>5700</v>
      </c>
    </row>
    <row r="356" spans="1:32" ht="15" x14ac:dyDescent="0.3">
      <c r="A356" s="30">
        <v>4534</v>
      </c>
      <c r="B356" s="98">
        <v>8864534</v>
      </c>
      <c r="C356" s="70" t="s">
        <v>754</v>
      </c>
      <c r="D356" s="75">
        <v>8</v>
      </c>
      <c r="E356" s="62">
        <v>2400</v>
      </c>
      <c r="F356" s="62">
        <v>600</v>
      </c>
      <c r="G356" s="62">
        <v>525</v>
      </c>
      <c r="H356" s="62">
        <v>75</v>
      </c>
      <c r="I356" s="62">
        <v>200</v>
      </c>
      <c r="J356" s="62">
        <v>275</v>
      </c>
      <c r="K356" s="62">
        <v>1600</v>
      </c>
      <c r="L356" s="76">
        <v>2400</v>
      </c>
      <c r="M356" s="97">
        <v>0</v>
      </c>
      <c r="N356" s="110">
        <v>46</v>
      </c>
      <c r="O356" s="65">
        <v>46</v>
      </c>
      <c r="P356" s="66">
        <v>43010</v>
      </c>
      <c r="Q356" s="66">
        <v>10752.5</v>
      </c>
      <c r="R356" s="66">
        <v>10519</v>
      </c>
      <c r="S356" s="66">
        <v>233.5</v>
      </c>
      <c r="T356" s="66">
        <v>3584.1666666666665</v>
      </c>
      <c r="U356" s="66">
        <v>3817.6666666666665</v>
      </c>
      <c r="V356" s="66">
        <v>28673.333333333332</v>
      </c>
      <c r="W356" s="83">
        <v>43010</v>
      </c>
      <c r="X356" s="89">
        <v>0</v>
      </c>
      <c r="Y356" s="68">
        <v>0</v>
      </c>
      <c r="Z356" s="68">
        <v>0</v>
      </c>
      <c r="AA356" s="68">
        <v>0</v>
      </c>
      <c r="AB356" s="68">
        <v>0</v>
      </c>
      <c r="AC356" s="68">
        <v>0</v>
      </c>
      <c r="AD356" s="68">
        <v>0</v>
      </c>
      <c r="AE356" s="68">
        <v>0</v>
      </c>
      <c r="AF356" s="90">
        <v>0</v>
      </c>
    </row>
    <row r="357" spans="1:32" ht="15" x14ac:dyDescent="0.3">
      <c r="A357" s="30">
        <v>4622</v>
      </c>
      <c r="B357" s="98">
        <v>8864622</v>
      </c>
      <c r="C357" s="70" t="s">
        <v>755</v>
      </c>
      <c r="D357" s="75">
        <v>1</v>
      </c>
      <c r="E357" s="62">
        <v>300</v>
      </c>
      <c r="F357" s="62">
        <v>75</v>
      </c>
      <c r="G357" s="62">
        <v>0</v>
      </c>
      <c r="H357" s="62">
        <v>75</v>
      </c>
      <c r="I357" s="62">
        <v>25</v>
      </c>
      <c r="J357" s="62">
        <v>100</v>
      </c>
      <c r="K357" s="62">
        <v>200</v>
      </c>
      <c r="L357" s="76">
        <v>300</v>
      </c>
      <c r="M357" s="97">
        <v>0</v>
      </c>
      <c r="N357" s="110">
        <v>14</v>
      </c>
      <c r="O357" s="65">
        <v>14</v>
      </c>
      <c r="P357" s="66">
        <v>13090</v>
      </c>
      <c r="Q357" s="66">
        <v>3272.5</v>
      </c>
      <c r="R357" s="66">
        <v>3039</v>
      </c>
      <c r="S357" s="66">
        <v>233.5</v>
      </c>
      <c r="T357" s="66">
        <v>1090.8333333333333</v>
      </c>
      <c r="U357" s="66">
        <v>1324.3333333333333</v>
      </c>
      <c r="V357" s="66">
        <v>8726.6666666666661</v>
      </c>
      <c r="W357" s="83">
        <v>13090</v>
      </c>
      <c r="X357" s="89">
        <v>1</v>
      </c>
      <c r="Y357" s="68">
        <v>1900</v>
      </c>
      <c r="Z357" s="68">
        <v>475</v>
      </c>
      <c r="AA357" s="68">
        <v>0</v>
      </c>
      <c r="AB357" s="68">
        <v>475</v>
      </c>
      <c r="AC357" s="68">
        <v>158.33333333333334</v>
      </c>
      <c r="AD357" s="68">
        <v>633.33333333333337</v>
      </c>
      <c r="AE357" s="68">
        <v>1266.6666666666665</v>
      </c>
      <c r="AF357" s="90">
        <v>1900</v>
      </c>
    </row>
    <row r="358" spans="1:32" ht="15" x14ac:dyDescent="0.3">
      <c r="A358" s="30">
        <v>5200</v>
      </c>
      <c r="B358" s="98">
        <v>8865200</v>
      </c>
      <c r="C358" s="70" t="s">
        <v>756</v>
      </c>
      <c r="D358" s="75">
        <v>1</v>
      </c>
      <c r="E358" s="62">
        <v>300</v>
      </c>
      <c r="F358" s="62">
        <v>75</v>
      </c>
      <c r="G358" s="62">
        <v>75</v>
      </c>
      <c r="H358" s="62">
        <v>0</v>
      </c>
      <c r="I358" s="62">
        <v>25</v>
      </c>
      <c r="J358" s="62">
        <v>25</v>
      </c>
      <c r="K358" s="62">
        <v>200</v>
      </c>
      <c r="L358" s="76">
        <v>300</v>
      </c>
      <c r="M358" s="97">
        <v>117</v>
      </c>
      <c r="N358" s="110">
        <v>0</v>
      </c>
      <c r="O358" s="65">
        <v>117</v>
      </c>
      <c r="P358" s="66">
        <v>154440</v>
      </c>
      <c r="Q358" s="66">
        <v>38610</v>
      </c>
      <c r="R358" s="66">
        <v>35425</v>
      </c>
      <c r="S358" s="66">
        <v>3185</v>
      </c>
      <c r="T358" s="66">
        <v>12870</v>
      </c>
      <c r="U358" s="66">
        <v>16055</v>
      </c>
      <c r="V358" s="66">
        <v>102960</v>
      </c>
      <c r="W358" s="83">
        <v>154440</v>
      </c>
      <c r="X358" s="89">
        <v>1</v>
      </c>
      <c r="Y358" s="68">
        <v>1900</v>
      </c>
      <c r="Z358" s="68">
        <v>475</v>
      </c>
      <c r="AA358" s="68">
        <v>0</v>
      </c>
      <c r="AB358" s="68">
        <v>475</v>
      </c>
      <c r="AC358" s="68">
        <v>158.33333333333334</v>
      </c>
      <c r="AD358" s="68">
        <v>633.33333333333337</v>
      </c>
      <c r="AE358" s="68">
        <v>1266.6666666666665</v>
      </c>
      <c r="AF358" s="90">
        <v>1900</v>
      </c>
    </row>
    <row r="359" spans="1:32" ht="15" x14ac:dyDescent="0.3">
      <c r="A359" s="30">
        <v>5201</v>
      </c>
      <c r="B359" s="98">
        <v>8865201</v>
      </c>
      <c r="C359" s="70" t="s">
        <v>757</v>
      </c>
      <c r="D359" s="75">
        <v>2</v>
      </c>
      <c r="E359" s="62">
        <v>600</v>
      </c>
      <c r="F359" s="62">
        <v>150</v>
      </c>
      <c r="G359" s="62">
        <v>150</v>
      </c>
      <c r="H359" s="62">
        <v>0</v>
      </c>
      <c r="I359" s="62">
        <v>50</v>
      </c>
      <c r="J359" s="62">
        <v>50</v>
      </c>
      <c r="K359" s="62">
        <v>400</v>
      </c>
      <c r="L359" s="76">
        <v>600</v>
      </c>
      <c r="M359" s="97">
        <v>41</v>
      </c>
      <c r="N359" s="110">
        <v>0</v>
      </c>
      <c r="O359" s="65">
        <v>41</v>
      </c>
      <c r="P359" s="66">
        <v>54120</v>
      </c>
      <c r="Q359" s="66">
        <v>13530</v>
      </c>
      <c r="R359" s="66">
        <v>15600</v>
      </c>
      <c r="S359" s="66">
        <v>-2070</v>
      </c>
      <c r="T359" s="66">
        <v>4510</v>
      </c>
      <c r="U359" s="66">
        <v>2440</v>
      </c>
      <c r="V359" s="66">
        <v>36080</v>
      </c>
      <c r="W359" s="83">
        <v>54120</v>
      </c>
      <c r="X359" s="89">
        <v>2</v>
      </c>
      <c r="Y359" s="68">
        <v>3800</v>
      </c>
      <c r="Z359" s="68">
        <v>950</v>
      </c>
      <c r="AA359" s="68">
        <v>0</v>
      </c>
      <c r="AB359" s="68">
        <v>950</v>
      </c>
      <c r="AC359" s="68">
        <v>316.66666666666669</v>
      </c>
      <c r="AD359" s="68">
        <v>1266.6666666666667</v>
      </c>
      <c r="AE359" s="68">
        <v>2533.333333333333</v>
      </c>
      <c r="AF359" s="90">
        <v>3800</v>
      </c>
    </row>
    <row r="360" spans="1:32" ht="30" x14ac:dyDescent="0.3">
      <c r="A360" s="30">
        <v>5202</v>
      </c>
      <c r="B360" s="98">
        <v>8865202</v>
      </c>
      <c r="C360" s="70" t="s">
        <v>758</v>
      </c>
      <c r="D360" s="75">
        <v>0</v>
      </c>
      <c r="E360" s="62">
        <v>0</v>
      </c>
      <c r="F360" s="62">
        <v>0</v>
      </c>
      <c r="G360" s="62">
        <v>0</v>
      </c>
      <c r="H360" s="62">
        <v>0</v>
      </c>
      <c r="I360" s="62">
        <v>0</v>
      </c>
      <c r="J360" s="62">
        <v>0</v>
      </c>
      <c r="K360" s="62">
        <v>0</v>
      </c>
      <c r="L360" s="76">
        <v>0</v>
      </c>
      <c r="M360" s="97">
        <v>87</v>
      </c>
      <c r="N360" s="110">
        <v>0</v>
      </c>
      <c r="O360" s="65">
        <v>87</v>
      </c>
      <c r="P360" s="66">
        <v>114840</v>
      </c>
      <c r="Q360" s="66">
        <v>28710</v>
      </c>
      <c r="R360" s="66">
        <v>28925</v>
      </c>
      <c r="S360" s="66">
        <v>-215</v>
      </c>
      <c r="T360" s="66">
        <v>9570</v>
      </c>
      <c r="U360" s="66">
        <v>9355</v>
      </c>
      <c r="V360" s="66">
        <v>76560</v>
      </c>
      <c r="W360" s="83">
        <v>114840</v>
      </c>
      <c r="X360" s="89">
        <v>6</v>
      </c>
      <c r="Y360" s="68">
        <v>11400</v>
      </c>
      <c r="Z360" s="68">
        <v>2850</v>
      </c>
      <c r="AA360" s="68">
        <v>0</v>
      </c>
      <c r="AB360" s="68">
        <v>2850</v>
      </c>
      <c r="AC360" s="68">
        <v>950</v>
      </c>
      <c r="AD360" s="68">
        <v>3800</v>
      </c>
      <c r="AE360" s="68">
        <v>7600</v>
      </c>
      <c r="AF360" s="90">
        <v>11400</v>
      </c>
    </row>
    <row r="361" spans="1:32" ht="15" x14ac:dyDescent="0.3">
      <c r="A361" s="30">
        <v>5203</v>
      </c>
      <c r="B361" s="98">
        <v>8865203</v>
      </c>
      <c r="C361" s="70" t="s">
        <v>759</v>
      </c>
      <c r="D361" s="75">
        <v>2</v>
      </c>
      <c r="E361" s="62">
        <v>600</v>
      </c>
      <c r="F361" s="62">
        <v>150</v>
      </c>
      <c r="G361" s="62">
        <v>225</v>
      </c>
      <c r="H361" s="62">
        <v>-75</v>
      </c>
      <c r="I361" s="62">
        <v>50</v>
      </c>
      <c r="J361" s="62">
        <v>-25</v>
      </c>
      <c r="K361" s="62">
        <v>400</v>
      </c>
      <c r="L361" s="76">
        <v>600</v>
      </c>
      <c r="M361" s="97">
        <v>20</v>
      </c>
      <c r="N361" s="110">
        <v>0</v>
      </c>
      <c r="O361" s="65">
        <v>20</v>
      </c>
      <c r="P361" s="66">
        <v>26400</v>
      </c>
      <c r="Q361" s="66">
        <v>6600</v>
      </c>
      <c r="R361" s="66">
        <v>4875</v>
      </c>
      <c r="S361" s="66">
        <v>1725</v>
      </c>
      <c r="T361" s="66">
        <v>2200</v>
      </c>
      <c r="U361" s="66">
        <v>3925</v>
      </c>
      <c r="V361" s="66">
        <v>17600</v>
      </c>
      <c r="W361" s="83">
        <v>26400</v>
      </c>
      <c r="X361" s="89">
        <v>1</v>
      </c>
      <c r="Y361" s="68">
        <v>1900</v>
      </c>
      <c r="Z361" s="68">
        <v>475</v>
      </c>
      <c r="AA361" s="68">
        <v>0</v>
      </c>
      <c r="AB361" s="68">
        <v>475</v>
      </c>
      <c r="AC361" s="68">
        <v>158.33333333333334</v>
      </c>
      <c r="AD361" s="68">
        <v>633.33333333333337</v>
      </c>
      <c r="AE361" s="68">
        <v>1266.6666666666665</v>
      </c>
      <c r="AF361" s="90">
        <v>1900</v>
      </c>
    </row>
    <row r="362" spans="1:32" ht="15" x14ac:dyDescent="0.3">
      <c r="A362" s="30">
        <v>5204</v>
      </c>
      <c r="B362" s="98">
        <v>8865204</v>
      </c>
      <c r="C362" s="70" t="s">
        <v>760</v>
      </c>
      <c r="D362" s="75">
        <v>0</v>
      </c>
      <c r="E362" s="62">
        <v>0</v>
      </c>
      <c r="F362" s="62">
        <v>0</v>
      </c>
      <c r="G362" s="62">
        <v>225</v>
      </c>
      <c r="H362" s="62">
        <v>-225</v>
      </c>
      <c r="I362" s="62">
        <v>0</v>
      </c>
      <c r="J362" s="62">
        <v>-225</v>
      </c>
      <c r="K362" s="62">
        <v>0</v>
      </c>
      <c r="L362" s="76">
        <v>0</v>
      </c>
      <c r="M362" s="97">
        <v>69</v>
      </c>
      <c r="N362" s="110">
        <v>0</v>
      </c>
      <c r="O362" s="65">
        <v>69</v>
      </c>
      <c r="P362" s="66">
        <v>91080</v>
      </c>
      <c r="Q362" s="66">
        <v>22770</v>
      </c>
      <c r="R362" s="66">
        <v>18525</v>
      </c>
      <c r="S362" s="66">
        <v>4245</v>
      </c>
      <c r="T362" s="66">
        <v>7590</v>
      </c>
      <c r="U362" s="66">
        <v>11835</v>
      </c>
      <c r="V362" s="66">
        <v>60720</v>
      </c>
      <c r="W362" s="83">
        <v>91080</v>
      </c>
      <c r="X362" s="89">
        <v>0</v>
      </c>
      <c r="Y362" s="68">
        <v>0</v>
      </c>
      <c r="Z362" s="68">
        <v>0</v>
      </c>
      <c r="AA362" s="68">
        <v>0</v>
      </c>
      <c r="AB362" s="68">
        <v>0</v>
      </c>
      <c r="AC362" s="68">
        <v>0</v>
      </c>
      <c r="AD362" s="68">
        <v>0</v>
      </c>
      <c r="AE362" s="68">
        <v>0</v>
      </c>
      <c r="AF362" s="90">
        <v>0</v>
      </c>
    </row>
    <row r="363" spans="1:32" ht="15" x14ac:dyDescent="0.3">
      <c r="A363" s="30">
        <v>5206</v>
      </c>
      <c r="B363" s="98">
        <v>8865206</v>
      </c>
      <c r="C363" s="70" t="s">
        <v>761</v>
      </c>
      <c r="D363" s="75">
        <v>2</v>
      </c>
      <c r="E363" s="62">
        <v>600</v>
      </c>
      <c r="F363" s="62">
        <v>150</v>
      </c>
      <c r="G363" s="62">
        <v>150</v>
      </c>
      <c r="H363" s="62">
        <v>0</v>
      </c>
      <c r="I363" s="62">
        <v>50</v>
      </c>
      <c r="J363" s="62">
        <v>50</v>
      </c>
      <c r="K363" s="62">
        <v>400</v>
      </c>
      <c r="L363" s="76">
        <v>600</v>
      </c>
      <c r="M363" s="97">
        <v>129</v>
      </c>
      <c r="N363" s="110">
        <v>0</v>
      </c>
      <c r="O363" s="65">
        <v>129</v>
      </c>
      <c r="P363" s="66">
        <v>170280</v>
      </c>
      <c r="Q363" s="66">
        <v>42570</v>
      </c>
      <c r="R363" s="66">
        <v>37050</v>
      </c>
      <c r="S363" s="66">
        <v>5520</v>
      </c>
      <c r="T363" s="66">
        <v>14190</v>
      </c>
      <c r="U363" s="66">
        <v>19710</v>
      </c>
      <c r="V363" s="66">
        <v>113520</v>
      </c>
      <c r="W363" s="83">
        <v>170280</v>
      </c>
      <c r="X363" s="89">
        <v>0</v>
      </c>
      <c r="Y363" s="68">
        <v>0</v>
      </c>
      <c r="Z363" s="68">
        <v>0</v>
      </c>
      <c r="AA363" s="68">
        <v>0</v>
      </c>
      <c r="AB363" s="68">
        <v>0</v>
      </c>
      <c r="AC363" s="68">
        <v>0</v>
      </c>
      <c r="AD363" s="68">
        <v>0</v>
      </c>
      <c r="AE363" s="68">
        <v>0</v>
      </c>
      <c r="AF363" s="90">
        <v>0</v>
      </c>
    </row>
    <row r="364" spans="1:32" ht="15" x14ac:dyDescent="0.3">
      <c r="A364" s="30">
        <v>5207</v>
      </c>
      <c r="B364" s="98">
        <v>8865207</v>
      </c>
      <c r="C364" s="70" t="s">
        <v>762</v>
      </c>
      <c r="D364" s="75">
        <v>4</v>
      </c>
      <c r="E364" s="62">
        <v>1200</v>
      </c>
      <c r="F364" s="62">
        <v>300</v>
      </c>
      <c r="G364" s="62">
        <v>300</v>
      </c>
      <c r="H364" s="62">
        <v>0</v>
      </c>
      <c r="I364" s="62">
        <v>100</v>
      </c>
      <c r="J364" s="62">
        <v>100</v>
      </c>
      <c r="K364" s="62">
        <v>800</v>
      </c>
      <c r="L364" s="76">
        <v>1200</v>
      </c>
      <c r="M364" s="97">
        <v>39</v>
      </c>
      <c r="N364" s="110">
        <v>0</v>
      </c>
      <c r="O364" s="65">
        <v>39</v>
      </c>
      <c r="P364" s="66">
        <v>51480</v>
      </c>
      <c r="Q364" s="66">
        <v>12870</v>
      </c>
      <c r="R364" s="66">
        <v>11375</v>
      </c>
      <c r="S364" s="66">
        <v>1495</v>
      </c>
      <c r="T364" s="66">
        <v>4290</v>
      </c>
      <c r="U364" s="66">
        <v>5785</v>
      </c>
      <c r="V364" s="66">
        <v>34320</v>
      </c>
      <c r="W364" s="83">
        <v>51480</v>
      </c>
      <c r="X364" s="89">
        <v>1</v>
      </c>
      <c r="Y364" s="68">
        <v>1900</v>
      </c>
      <c r="Z364" s="68">
        <v>475</v>
      </c>
      <c r="AA364" s="68">
        <v>0</v>
      </c>
      <c r="AB364" s="68">
        <v>475</v>
      </c>
      <c r="AC364" s="68">
        <v>158.33333333333334</v>
      </c>
      <c r="AD364" s="68">
        <v>633.33333333333337</v>
      </c>
      <c r="AE364" s="68">
        <v>1266.6666666666665</v>
      </c>
      <c r="AF364" s="90">
        <v>1900</v>
      </c>
    </row>
    <row r="365" spans="1:32" ht="15" x14ac:dyDescent="0.3">
      <c r="A365" s="30">
        <v>5208</v>
      </c>
      <c r="B365" s="98">
        <v>8865208</v>
      </c>
      <c r="C365" s="70" t="s">
        <v>763</v>
      </c>
      <c r="D365" s="75">
        <v>1</v>
      </c>
      <c r="E365" s="62">
        <v>300</v>
      </c>
      <c r="F365" s="62">
        <v>75</v>
      </c>
      <c r="G365" s="62">
        <v>0</v>
      </c>
      <c r="H365" s="62">
        <v>75</v>
      </c>
      <c r="I365" s="62">
        <v>25</v>
      </c>
      <c r="J365" s="62">
        <v>100</v>
      </c>
      <c r="K365" s="62">
        <v>200</v>
      </c>
      <c r="L365" s="76">
        <v>300</v>
      </c>
      <c r="M365" s="97">
        <v>34</v>
      </c>
      <c r="N365" s="110">
        <v>0</v>
      </c>
      <c r="O365" s="65">
        <v>34</v>
      </c>
      <c r="P365" s="66">
        <v>44880</v>
      </c>
      <c r="Q365" s="66">
        <v>11220</v>
      </c>
      <c r="R365" s="66">
        <v>11700</v>
      </c>
      <c r="S365" s="66">
        <v>-480</v>
      </c>
      <c r="T365" s="66">
        <v>3740</v>
      </c>
      <c r="U365" s="66">
        <v>3260</v>
      </c>
      <c r="V365" s="66">
        <v>29920</v>
      </c>
      <c r="W365" s="83">
        <v>44880</v>
      </c>
      <c r="X365" s="89">
        <v>0</v>
      </c>
      <c r="Y365" s="68">
        <v>0</v>
      </c>
      <c r="Z365" s="68">
        <v>0</v>
      </c>
      <c r="AA365" s="68">
        <v>0</v>
      </c>
      <c r="AB365" s="68">
        <v>0</v>
      </c>
      <c r="AC365" s="68">
        <v>0</v>
      </c>
      <c r="AD365" s="68">
        <v>0</v>
      </c>
      <c r="AE365" s="68">
        <v>0</v>
      </c>
      <c r="AF365" s="90">
        <v>0</v>
      </c>
    </row>
    <row r="366" spans="1:32" ht="15" x14ac:dyDescent="0.3">
      <c r="A366" s="30">
        <v>5212</v>
      </c>
      <c r="B366" s="98">
        <v>8865212</v>
      </c>
      <c r="C366" s="70" t="s">
        <v>764</v>
      </c>
      <c r="D366" s="75">
        <v>0</v>
      </c>
      <c r="E366" s="62">
        <v>0</v>
      </c>
      <c r="F366" s="62">
        <v>0</v>
      </c>
      <c r="G366" s="62">
        <v>75</v>
      </c>
      <c r="H366" s="62">
        <v>-75</v>
      </c>
      <c r="I366" s="62">
        <v>0</v>
      </c>
      <c r="J366" s="62">
        <v>-75</v>
      </c>
      <c r="K366" s="62">
        <v>0</v>
      </c>
      <c r="L366" s="76">
        <v>0</v>
      </c>
      <c r="M366" s="97">
        <v>11</v>
      </c>
      <c r="N366" s="110">
        <v>0</v>
      </c>
      <c r="O366" s="65">
        <v>11</v>
      </c>
      <c r="P366" s="66">
        <v>14520</v>
      </c>
      <c r="Q366" s="66">
        <v>3630</v>
      </c>
      <c r="R366" s="66">
        <v>6500</v>
      </c>
      <c r="S366" s="66">
        <v>-2870</v>
      </c>
      <c r="T366" s="66">
        <v>1210</v>
      </c>
      <c r="U366" s="66">
        <v>-1660</v>
      </c>
      <c r="V366" s="66">
        <v>9680</v>
      </c>
      <c r="W366" s="83">
        <v>14520</v>
      </c>
      <c r="X366" s="89">
        <v>0</v>
      </c>
      <c r="Y366" s="68">
        <v>0</v>
      </c>
      <c r="Z366" s="68">
        <v>0</v>
      </c>
      <c r="AA366" s="68">
        <v>0</v>
      </c>
      <c r="AB366" s="68">
        <v>0</v>
      </c>
      <c r="AC366" s="68">
        <v>0</v>
      </c>
      <c r="AD366" s="68">
        <v>0</v>
      </c>
      <c r="AE366" s="68">
        <v>0</v>
      </c>
      <c r="AF366" s="90">
        <v>0</v>
      </c>
    </row>
    <row r="367" spans="1:32" ht="30" x14ac:dyDescent="0.3">
      <c r="A367" s="30">
        <v>5213</v>
      </c>
      <c r="B367" s="98">
        <v>8865213</v>
      </c>
      <c r="C367" s="70" t="s">
        <v>765</v>
      </c>
      <c r="D367" s="75">
        <v>3</v>
      </c>
      <c r="E367" s="62">
        <v>900</v>
      </c>
      <c r="F367" s="62">
        <v>225</v>
      </c>
      <c r="G367" s="62">
        <v>75</v>
      </c>
      <c r="H367" s="62">
        <v>150</v>
      </c>
      <c r="I367" s="62">
        <v>75</v>
      </c>
      <c r="J367" s="62">
        <v>225</v>
      </c>
      <c r="K367" s="62">
        <v>600</v>
      </c>
      <c r="L367" s="76">
        <v>900</v>
      </c>
      <c r="M367" s="97">
        <v>94</v>
      </c>
      <c r="N367" s="110">
        <v>0</v>
      </c>
      <c r="O367" s="65">
        <v>94</v>
      </c>
      <c r="P367" s="66">
        <v>124080</v>
      </c>
      <c r="Q367" s="66">
        <v>31020</v>
      </c>
      <c r="R367" s="66">
        <v>32825</v>
      </c>
      <c r="S367" s="66">
        <v>-1805</v>
      </c>
      <c r="T367" s="66">
        <v>10340</v>
      </c>
      <c r="U367" s="66">
        <v>8535</v>
      </c>
      <c r="V367" s="66">
        <v>82720</v>
      </c>
      <c r="W367" s="83">
        <v>124080</v>
      </c>
      <c r="X367" s="89">
        <v>0</v>
      </c>
      <c r="Y367" s="68">
        <v>0</v>
      </c>
      <c r="Z367" s="68">
        <v>0</v>
      </c>
      <c r="AA367" s="68">
        <v>0</v>
      </c>
      <c r="AB367" s="68">
        <v>0</v>
      </c>
      <c r="AC367" s="68">
        <v>0</v>
      </c>
      <c r="AD367" s="68">
        <v>0</v>
      </c>
      <c r="AE367" s="68">
        <v>0</v>
      </c>
      <c r="AF367" s="90">
        <v>0</v>
      </c>
    </row>
    <row r="368" spans="1:32" ht="30" x14ac:dyDescent="0.3">
      <c r="A368" s="30">
        <v>5214</v>
      </c>
      <c r="B368" s="98">
        <v>8865214</v>
      </c>
      <c r="C368" s="70" t="s">
        <v>766</v>
      </c>
      <c r="D368" s="75">
        <v>0</v>
      </c>
      <c r="E368" s="62">
        <v>0</v>
      </c>
      <c r="F368" s="62">
        <v>0</v>
      </c>
      <c r="G368" s="62">
        <v>0</v>
      </c>
      <c r="H368" s="62">
        <v>0</v>
      </c>
      <c r="I368" s="62">
        <v>0</v>
      </c>
      <c r="J368" s="62">
        <v>0</v>
      </c>
      <c r="K368" s="62">
        <v>0</v>
      </c>
      <c r="L368" s="76">
        <v>0</v>
      </c>
      <c r="M368" s="97">
        <v>82</v>
      </c>
      <c r="N368" s="110">
        <v>0</v>
      </c>
      <c r="O368" s="65">
        <v>82</v>
      </c>
      <c r="P368" s="66">
        <v>108240</v>
      </c>
      <c r="Q368" s="66">
        <v>27060</v>
      </c>
      <c r="R368" s="66">
        <v>26000</v>
      </c>
      <c r="S368" s="66">
        <v>1060</v>
      </c>
      <c r="T368" s="66">
        <v>9020</v>
      </c>
      <c r="U368" s="66">
        <v>10080</v>
      </c>
      <c r="V368" s="66">
        <v>72160</v>
      </c>
      <c r="W368" s="83">
        <v>108240</v>
      </c>
      <c r="X368" s="89">
        <v>0</v>
      </c>
      <c r="Y368" s="68">
        <v>0</v>
      </c>
      <c r="Z368" s="68">
        <v>0</v>
      </c>
      <c r="AA368" s="68">
        <v>0</v>
      </c>
      <c r="AB368" s="68">
        <v>0</v>
      </c>
      <c r="AC368" s="68">
        <v>0</v>
      </c>
      <c r="AD368" s="68">
        <v>0</v>
      </c>
      <c r="AE368" s="68">
        <v>0</v>
      </c>
      <c r="AF368" s="90">
        <v>0</v>
      </c>
    </row>
    <row r="369" spans="1:32" ht="15" x14ac:dyDescent="0.3">
      <c r="A369" s="30">
        <v>5215</v>
      </c>
      <c r="B369" s="98">
        <v>8865215</v>
      </c>
      <c r="C369" s="70" t="s">
        <v>767</v>
      </c>
      <c r="D369" s="75">
        <v>0</v>
      </c>
      <c r="E369" s="62">
        <v>0</v>
      </c>
      <c r="F369" s="62">
        <v>0</v>
      </c>
      <c r="G369" s="62">
        <v>0</v>
      </c>
      <c r="H369" s="62">
        <v>0</v>
      </c>
      <c r="I369" s="62">
        <v>0</v>
      </c>
      <c r="J369" s="62">
        <v>0</v>
      </c>
      <c r="K369" s="62">
        <v>0</v>
      </c>
      <c r="L369" s="76">
        <v>0</v>
      </c>
      <c r="M369" s="97">
        <v>39</v>
      </c>
      <c r="N369" s="110">
        <v>0</v>
      </c>
      <c r="O369" s="65">
        <v>39</v>
      </c>
      <c r="P369" s="66">
        <v>51480</v>
      </c>
      <c r="Q369" s="66">
        <v>12870</v>
      </c>
      <c r="R369" s="66">
        <v>13650</v>
      </c>
      <c r="S369" s="66">
        <v>-780</v>
      </c>
      <c r="T369" s="66">
        <v>4290</v>
      </c>
      <c r="U369" s="66">
        <v>3510</v>
      </c>
      <c r="V369" s="66">
        <v>34320</v>
      </c>
      <c r="W369" s="83">
        <v>51480</v>
      </c>
      <c r="X369" s="89">
        <v>0</v>
      </c>
      <c r="Y369" s="68">
        <v>0</v>
      </c>
      <c r="Z369" s="68">
        <v>0</v>
      </c>
      <c r="AA369" s="68">
        <v>0</v>
      </c>
      <c r="AB369" s="68">
        <v>0</v>
      </c>
      <c r="AC369" s="68">
        <v>0</v>
      </c>
      <c r="AD369" s="68">
        <v>0</v>
      </c>
      <c r="AE369" s="68">
        <v>0</v>
      </c>
      <c r="AF369" s="90">
        <v>0</v>
      </c>
    </row>
    <row r="370" spans="1:32" ht="15" x14ac:dyDescent="0.3">
      <c r="A370" s="30">
        <v>5218</v>
      </c>
      <c r="B370" s="98">
        <v>8865218</v>
      </c>
      <c r="C370" s="70" t="s">
        <v>768</v>
      </c>
      <c r="D370" s="75">
        <v>2</v>
      </c>
      <c r="E370" s="62">
        <v>600</v>
      </c>
      <c r="F370" s="62">
        <v>150</v>
      </c>
      <c r="G370" s="62">
        <v>300</v>
      </c>
      <c r="H370" s="62">
        <v>-150</v>
      </c>
      <c r="I370" s="62">
        <v>50</v>
      </c>
      <c r="J370" s="62">
        <v>-100</v>
      </c>
      <c r="K370" s="62">
        <v>400</v>
      </c>
      <c r="L370" s="76">
        <v>600</v>
      </c>
      <c r="M370" s="97">
        <v>78</v>
      </c>
      <c r="N370" s="110">
        <v>0</v>
      </c>
      <c r="O370" s="65">
        <v>78</v>
      </c>
      <c r="P370" s="66">
        <v>102960</v>
      </c>
      <c r="Q370" s="66">
        <v>25740</v>
      </c>
      <c r="R370" s="66">
        <v>29575</v>
      </c>
      <c r="S370" s="66">
        <v>-3835</v>
      </c>
      <c r="T370" s="66">
        <v>8580</v>
      </c>
      <c r="U370" s="66">
        <v>4745</v>
      </c>
      <c r="V370" s="66">
        <v>68640</v>
      </c>
      <c r="W370" s="83">
        <v>102960</v>
      </c>
      <c r="X370" s="89">
        <v>3</v>
      </c>
      <c r="Y370" s="68">
        <v>5700</v>
      </c>
      <c r="Z370" s="68">
        <v>1425</v>
      </c>
      <c r="AA370" s="68">
        <v>0</v>
      </c>
      <c r="AB370" s="68">
        <v>1425</v>
      </c>
      <c r="AC370" s="68">
        <v>475</v>
      </c>
      <c r="AD370" s="68">
        <v>1900</v>
      </c>
      <c r="AE370" s="68">
        <v>3800</v>
      </c>
      <c r="AF370" s="90">
        <v>5700</v>
      </c>
    </row>
    <row r="371" spans="1:32" ht="15" x14ac:dyDescent="0.3">
      <c r="A371" s="30">
        <v>5220</v>
      </c>
      <c r="B371" s="98">
        <v>8865220</v>
      </c>
      <c r="C371" s="70" t="s">
        <v>769</v>
      </c>
      <c r="D371" s="75">
        <v>0</v>
      </c>
      <c r="E371" s="62">
        <v>0</v>
      </c>
      <c r="F371" s="62">
        <v>0</v>
      </c>
      <c r="G371" s="62">
        <v>0</v>
      </c>
      <c r="H371" s="62">
        <v>0</v>
      </c>
      <c r="I371" s="62">
        <v>0</v>
      </c>
      <c r="J371" s="62">
        <v>0</v>
      </c>
      <c r="K371" s="62">
        <v>0</v>
      </c>
      <c r="L371" s="76">
        <v>0</v>
      </c>
      <c r="M371" s="97">
        <v>115</v>
      </c>
      <c r="N371" s="110">
        <v>0</v>
      </c>
      <c r="O371" s="65">
        <v>115</v>
      </c>
      <c r="P371" s="66">
        <v>151800</v>
      </c>
      <c r="Q371" s="66">
        <v>37950</v>
      </c>
      <c r="R371" s="66">
        <v>39000</v>
      </c>
      <c r="S371" s="66">
        <v>-1050</v>
      </c>
      <c r="T371" s="66">
        <v>12650</v>
      </c>
      <c r="U371" s="66">
        <v>11600</v>
      </c>
      <c r="V371" s="66">
        <v>101200</v>
      </c>
      <c r="W371" s="83">
        <v>151800</v>
      </c>
      <c r="X371" s="89">
        <v>0</v>
      </c>
      <c r="Y371" s="68">
        <v>0</v>
      </c>
      <c r="Z371" s="68">
        <v>0</v>
      </c>
      <c r="AA371" s="68">
        <v>0</v>
      </c>
      <c r="AB371" s="68">
        <v>0</v>
      </c>
      <c r="AC371" s="68">
        <v>0</v>
      </c>
      <c r="AD371" s="68">
        <v>0</v>
      </c>
      <c r="AE371" s="68">
        <v>0</v>
      </c>
      <c r="AF371" s="90">
        <v>0</v>
      </c>
    </row>
    <row r="372" spans="1:32" ht="15" x14ac:dyDescent="0.3">
      <c r="A372" s="30">
        <v>5221</v>
      </c>
      <c r="B372" s="98">
        <v>8865221</v>
      </c>
      <c r="C372" s="70" t="s">
        <v>770</v>
      </c>
      <c r="D372" s="75">
        <v>1</v>
      </c>
      <c r="E372" s="62">
        <v>300</v>
      </c>
      <c r="F372" s="62">
        <v>75</v>
      </c>
      <c r="G372" s="62">
        <v>0</v>
      </c>
      <c r="H372" s="62">
        <v>75</v>
      </c>
      <c r="I372" s="62">
        <v>25</v>
      </c>
      <c r="J372" s="62">
        <v>100</v>
      </c>
      <c r="K372" s="62">
        <v>200</v>
      </c>
      <c r="L372" s="76">
        <v>300</v>
      </c>
      <c r="M372" s="97">
        <v>150</v>
      </c>
      <c r="N372" s="110">
        <v>0</v>
      </c>
      <c r="O372" s="65">
        <v>150</v>
      </c>
      <c r="P372" s="66">
        <v>198000</v>
      </c>
      <c r="Q372" s="66">
        <v>49500</v>
      </c>
      <c r="R372" s="66">
        <v>54275</v>
      </c>
      <c r="S372" s="66">
        <v>-4775</v>
      </c>
      <c r="T372" s="66">
        <v>16500</v>
      </c>
      <c r="U372" s="66">
        <v>11725</v>
      </c>
      <c r="V372" s="66">
        <v>132000</v>
      </c>
      <c r="W372" s="83">
        <v>198000</v>
      </c>
      <c r="X372" s="89">
        <v>0</v>
      </c>
      <c r="Y372" s="68">
        <v>0</v>
      </c>
      <c r="Z372" s="68">
        <v>0</v>
      </c>
      <c r="AA372" s="68">
        <v>0</v>
      </c>
      <c r="AB372" s="68">
        <v>0</v>
      </c>
      <c r="AC372" s="68">
        <v>0</v>
      </c>
      <c r="AD372" s="68">
        <v>0</v>
      </c>
      <c r="AE372" s="68">
        <v>0</v>
      </c>
      <c r="AF372" s="90">
        <v>0</v>
      </c>
    </row>
    <row r="373" spans="1:32" ht="15" x14ac:dyDescent="0.3">
      <c r="A373" s="30">
        <v>5223</v>
      </c>
      <c r="B373" s="98">
        <v>8865223</v>
      </c>
      <c r="C373" s="70" t="s">
        <v>771</v>
      </c>
      <c r="D373" s="75">
        <v>0</v>
      </c>
      <c r="E373" s="62">
        <v>0</v>
      </c>
      <c r="F373" s="62">
        <v>0</v>
      </c>
      <c r="G373" s="62">
        <v>0</v>
      </c>
      <c r="H373" s="62">
        <v>0</v>
      </c>
      <c r="I373" s="62">
        <v>0</v>
      </c>
      <c r="J373" s="62">
        <v>0</v>
      </c>
      <c r="K373" s="62">
        <v>0</v>
      </c>
      <c r="L373" s="76">
        <v>0</v>
      </c>
      <c r="M373" s="97">
        <v>94</v>
      </c>
      <c r="N373" s="110">
        <v>0</v>
      </c>
      <c r="O373" s="65">
        <v>94</v>
      </c>
      <c r="P373" s="66">
        <v>124080</v>
      </c>
      <c r="Q373" s="66">
        <v>31020</v>
      </c>
      <c r="R373" s="66">
        <v>25350</v>
      </c>
      <c r="S373" s="66">
        <v>5670</v>
      </c>
      <c r="T373" s="66">
        <v>10340</v>
      </c>
      <c r="U373" s="66">
        <v>16010</v>
      </c>
      <c r="V373" s="66">
        <v>82720</v>
      </c>
      <c r="W373" s="83">
        <v>124080</v>
      </c>
      <c r="X373" s="89">
        <v>1</v>
      </c>
      <c r="Y373" s="68">
        <v>1900</v>
      </c>
      <c r="Z373" s="68">
        <v>475</v>
      </c>
      <c r="AA373" s="68">
        <v>0</v>
      </c>
      <c r="AB373" s="68">
        <v>475</v>
      </c>
      <c r="AC373" s="68">
        <v>158.33333333333334</v>
      </c>
      <c r="AD373" s="68">
        <v>633.33333333333337</v>
      </c>
      <c r="AE373" s="68">
        <v>1266.6666666666665</v>
      </c>
      <c r="AF373" s="90">
        <v>1900</v>
      </c>
    </row>
    <row r="374" spans="1:32" ht="15" x14ac:dyDescent="0.3">
      <c r="A374" s="30">
        <v>5224</v>
      </c>
      <c r="B374" s="98">
        <v>8865224</v>
      </c>
      <c r="C374" s="70" t="s">
        <v>772</v>
      </c>
      <c r="D374" s="75">
        <v>45</v>
      </c>
      <c r="E374" s="62">
        <v>13500</v>
      </c>
      <c r="F374" s="62">
        <v>3375</v>
      </c>
      <c r="G374" s="62">
        <v>3000</v>
      </c>
      <c r="H374" s="62">
        <v>375</v>
      </c>
      <c r="I374" s="62">
        <v>1125</v>
      </c>
      <c r="J374" s="62">
        <v>1500</v>
      </c>
      <c r="K374" s="62">
        <v>9000</v>
      </c>
      <c r="L374" s="76">
        <v>13500</v>
      </c>
      <c r="M374" s="97">
        <v>62</v>
      </c>
      <c r="N374" s="110">
        <v>0</v>
      </c>
      <c r="O374" s="65">
        <v>62</v>
      </c>
      <c r="P374" s="66">
        <v>81840</v>
      </c>
      <c r="Q374" s="66">
        <v>20460</v>
      </c>
      <c r="R374" s="66">
        <v>19825</v>
      </c>
      <c r="S374" s="66">
        <v>635</v>
      </c>
      <c r="T374" s="66">
        <v>6820</v>
      </c>
      <c r="U374" s="66">
        <v>7455</v>
      </c>
      <c r="V374" s="66">
        <v>54560</v>
      </c>
      <c r="W374" s="83">
        <v>81840</v>
      </c>
      <c r="X374" s="89">
        <v>0</v>
      </c>
      <c r="Y374" s="68">
        <v>0</v>
      </c>
      <c r="Z374" s="68">
        <v>0</v>
      </c>
      <c r="AA374" s="68">
        <v>0</v>
      </c>
      <c r="AB374" s="68">
        <v>0</v>
      </c>
      <c r="AC374" s="68">
        <v>0</v>
      </c>
      <c r="AD374" s="68">
        <v>0</v>
      </c>
      <c r="AE374" s="68">
        <v>0</v>
      </c>
      <c r="AF374" s="90">
        <v>0</v>
      </c>
    </row>
    <row r="375" spans="1:32" ht="15" x14ac:dyDescent="0.3">
      <c r="A375" s="30">
        <v>5225</v>
      </c>
      <c r="B375" s="98">
        <v>8865225</v>
      </c>
      <c r="C375" s="70" t="s">
        <v>773</v>
      </c>
      <c r="D375" s="75">
        <v>3</v>
      </c>
      <c r="E375" s="62">
        <v>900</v>
      </c>
      <c r="F375" s="62">
        <v>225</v>
      </c>
      <c r="G375" s="62">
        <v>150</v>
      </c>
      <c r="H375" s="62">
        <v>75</v>
      </c>
      <c r="I375" s="62">
        <v>75</v>
      </c>
      <c r="J375" s="62">
        <v>150</v>
      </c>
      <c r="K375" s="62">
        <v>600</v>
      </c>
      <c r="L375" s="76">
        <v>900</v>
      </c>
      <c r="M375" s="97">
        <v>58</v>
      </c>
      <c r="N375" s="110">
        <v>0</v>
      </c>
      <c r="O375" s="65">
        <v>58</v>
      </c>
      <c r="P375" s="66">
        <v>76560</v>
      </c>
      <c r="Q375" s="66">
        <v>19140</v>
      </c>
      <c r="R375" s="66">
        <v>16900</v>
      </c>
      <c r="S375" s="66">
        <v>2240</v>
      </c>
      <c r="T375" s="66">
        <v>6380</v>
      </c>
      <c r="U375" s="66">
        <v>8620</v>
      </c>
      <c r="V375" s="66">
        <v>51040</v>
      </c>
      <c r="W375" s="83">
        <v>76560</v>
      </c>
      <c r="X375" s="89">
        <v>0</v>
      </c>
      <c r="Y375" s="68">
        <v>0</v>
      </c>
      <c r="Z375" s="68">
        <v>0</v>
      </c>
      <c r="AA375" s="68">
        <v>0</v>
      </c>
      <c r="AB375" s="68">
        <v>0</v>
      </c>
      <c r="AC375" s="68">
        <v>0</v>
      </c>
      <c r="AD375" s="68">
        <v>0</v>
      </c>
      <c r="AE375" s="68">
        <v>0</v>
      </c>
      <c r="AF375" s="90">
        <v>0</v>
      </c>
    </row>
    <row r="376" spans="1:32" ht="15" x14ac:dyDescent="0.3">
      <c r="A376" s="30">
        <v>5226</v>
      </c>
      <c r="B376" s="98">
        <v>8865226</v>
      </c>
      <c r="C376" s="70" t="s">
        <v>774</v>
      </c>
      <c r="D376" s="75">
        <v>7</v>
      </c>
      <c r="E376" s="62">
        <v>2100</v>
      </c>
      <c r="F376" s="62">
        <v>525</v>
      </c>
      <c r="G376" s="62">
        <v>600</v>
      </c>
      <c r="H376" s="62">
        <v>-75</v>
      </c>
      <c r="I376" s="62">
        <v>175</v>
      </c>
      <c r="J376" s="62">
        <v>100</v>
      </c>
      <c r="K376" s="62">
        <v>1400</v>
      </c>
      <c r="L376" s="76">
        <v>2100</v>
      </c>
      <c r="M376" s="97">
        <v>126</v>
      </c>
      <c r="N376" s="110">
        <v>0</v>
      </c>
      <c r="O376" s="65">
        <v>126</v>
      </c>
      <c r="P376" s="66">
        <v>166320</v>
      </c>
      <c r="Q376" s="66">
        <v>41580</v>
      </c>
      <c r="R376" s="66">
        <v>41275</v>
      </c>
      <c r="S376" s="66">
        <v>305</v>
      </c>
      <c r="T376" s="66">
        <v>13860</v>
      </c>
      <c r="U376" s="66">
        <v>14165</v>
      </c>
      <c r="V376" s="66">
        <v>110880</v>
      </c>
      <c r="W376" s="83">
        <v>166320</v>
      </c>
      <c r="X376" s="89">
        <v>0</v>
      </c>
      <c r="Y376" s="68">
        <v>0</v>
      </c>
      <c r="Z376" s="68">
        <v>0</v>
      </c>
      <c r="AA376" s="68">
        <v>0</v>
      </c>
      <c r="AB376" s="68">
        <v>0</v>
      </c>
      <c r="AC376" s="68">
        <v>0</v>
      </c>
      <c r="AD376" s="68">
        <v>0</v>
      </c>
      <c r="AE376" s="68">
        <v>0</v>
      </c>
      <c r="AF376" s="90">
        <v>0</v>
      </c>
    </row>
    <row r="377" spans="1:32" ht="15" x14ac:dyDescent="0.3">
      <c r="A377" s="30">
        <v>5228</v>
      </c>
      <c r="B377" s="98">
        <v>8865228</v>
      </c>
      <c r="C377" s="70" t="s">
        <v>775</v>
      </c>
      <c r="D377" s="75">
        <v>1</v>
      </c>
      <c r="E377" s="62">
        <v>300</v>
      </c>
      <c r="F377" s="62">
        <v>75</v>
      </c>
      <c r="G377" s="62">
        <v>75</v>
      </c>
      <c r="H377" s="62">
        <v>0</v>
      </c>
      <c r="I377" s="62">
        <v>25</v>
      </c>
      <c r="J377" s="62">
        <v>25</v>
      </c>
      <c r="K377" s="62">
        <v>200</v>
      </c>
      <c r="L377" s="76">
        <v>300</v>
      </c>
      <c r="M377" s="97">
        <v>102</v>
      </c>
      <c r="N377" s="110">
        <v>0</v>
      </c>
      <c r="O377" s="65">
        <v>102</v>
      </c>
      <c r="P377" s="66">
        <v>134640</v>
      </c>
      <c r="Q377" s="66">
        <v>33660</v>
      </c>
      <c r="R377" s="66">
        <v>34775</v>
      </c>
      <c r="S377" s="66">
        <v>-1115</v>
      </c>
      <c r="T377" s="66">
        <v>11220</v>
      </c>
      <c r="U377" s="66">
        <v>10105</v>
      </c>
      <c r="V377" s="66">
        <v>89760</v>
      </c>
      <c r="W377" s="83">
        <v>134640</v>
      </c>
      <c r="X377" s="89">
        <v>0</v>
      </c>
      <c r="Y377" s="68">
        <v>0</v>
      </c>
      <c r="Z377" s="68">
        <v>0</v>
      </c>
      <c r="AA377" s="68">
        <v>0</v>
      </c>
      <c r="AB377" s="68">
        <v>0</v>
      </c>
      <c r="AC377" s="68">
        <v>0</v>
      </c>
      <c r="AD377" s="68">
        <v>0</v>
      </c>
      <c r="AE377" s="68">
        <v>0</v>
      </c>
      <c r="AF377" s="90">
        <v>0</v>
      </c>
    </row>
    <row r="378" spans="1:32" ht="15" x14ac:dyDescent="0.3">
      <c r="A378" s="30">
        <v>5229</v>
      </c>
      <c r="B378" s="98">
        <v>8865229</v>
      </c>
      <c r="C378" s="70" t="s">
        <v>776</v>
      </c>
      <c r="D378" s="75">
        <v>0</v>
      </c>
      <c r="E378" s="62">
        <v>0</v>
      </c>
      <c r="F378" s="62">
        <v>0</v>
      </c>
      <c r="G378" s="62">
        <v>0</v>
      </c>
      <c r="H378" s="62">
        <v>0</v>
      </c>
      <c r="I378" s="62">
        <v>0</v>
      </c>
      <c r="J378" s="62">
        <v>0</v>
      </c>
      <c r="K378" s="62">
        <v>0</v>
      </c>
      <c r="L378" s="76">
        <v>0</v>
      </c>
      <c r="M378" s="97">
        <v>64</v>
      </c>
      <c r="N378" s="110">
        <v>0</v>
      </c>
      <c r="O378" s="65">
        <v>64</v>
      </c>
      <c r="P378" s="66">
        <v>84480</v>
      </c>
      <c r="Q378" s="66">
        <v>21120</v>
      </c>
      <c r="R378" s="66">
        <v>20475</v>
      </c>
      <c r="S378" s="66">
        <v>645</v>
      </c>
      <c r="T378" s="66">
        <v>7040</v>
      </c>
      <c r="U378" s="66">
        <v>7685</v>
      </c>
      <c r="V378" s="66">
        <v>56320</v>
      </c>
      <c r="W378" s="83">
        <v>84480</v>
      </c>
      <c r="X378" s="89">
        <v>3</v>
      </c>
      <c r="Y378" s="68">
        <v>5700</v>
      </c>
      <c r="Z378" s="68">
        <v>1425</v>
      </c>
      <c r="AA378" s="68">
        <v>0</v>
      </c>
      <c r="AB378" s="68">
        <v>1425</v>
      </c>
      <c r="AC378" s="68">
        <v>475</v>
      </c>
      <c r="AD378" s="68">
        <v>1900</v>
      </c>
      <c r="AE378" s="68">
        <v>3800</v>
      </c>
      <c r="AF378" s="90">
        <v>5700</v>
      </c>
    </row>
    <row r="379" spans="1:32" ht="15" x14ac:dyDescent="0.3">
      <c r="A379" s="30">
        <v>5407</v>
      </c>
      <c r="B379" s="98">
        <v>8865407</v>
      </c>
      <c r="C379" s="70" t="s">
        <v>777</v>
      </c>
      <c r="D379" s="75">
        <v>1</v>
      </c>
      <c r="E379" s="62">
        <v>300</v>
      </c>
      <c r="F379" s="62">
        <v>75</v>
      </c>
      <c r="G379" s="62">
        <v>75</v>
      </c>
      <c r="H379" s="62">
        <v>0</v>
      </c>
      <c r="I379" s="62">
        <v>25</v>
      </c>
      <c r="J379" s="62">
        <v>25</v>
      </c>
      <c r="K379" s="62">
        <v>200</v>
      </c>
      <c r="L379" s="76">
        <v>300</v>
      </c>
      <c r="M379" s="97">
        <v>0</v>
      </c>
      <c r="N379" s="110">
        <v>273.5</v>
      </c>
      <c r="O379" s="65">
        <v>273.5</v>
      </c>
      <c r="P379" s="66">
        <v>255722.5</v>
      </c>
      <c r="Q379" s="66">
        <v>63930.625</v>
      </c>
      <c r="R379" s="66">
        <v>61944</v>
      </c>
      <c r="S379" s="66">
        <v>1986.625</v>
      </c>
      <c r="T379" s="66">
        <v>21310.208333333332</v>
      </c>
      <c r="U379" s="66">
        <v>23296.833333333332</v>
      </c>
      <c r="V379" s="66">
        <v>170481.66666666666</v>
      </c>
      <c r="W379" s="83">
        <v>255722.5</v>
      </c>
      <c r="X379" s="89">
        <v>1</v>
      </c>
      <c r="Y379" s="68">
        <v>1900</v>
      </c>
      <c r="Z379" s="68">
        <v>475</v>
      </c>
      <c r="AA379" s="68">
        <v>0</v>
      </c>
      <c r="AB379" s="68">
        <v>475</v>
      </c>
      <c r="AC379" s="68">
        <v>158.33333333333334</v>
      </c>
      <c r="AD379" s="68">
        <v>633.33333333333337</v>
      </c>
      <c r="AE379" s="68">
        <v>1266.6666666666665</v>
      </c>
      <c r="AF379" s="90">
        <v>1900</v>
      </c>
    </row>
    <row r="380" spans="1:32" ht="15" x14ac:dyDescent="0.3">
      <c r="A380" s="30">
        <v>5410</v>
      </c>
      <c r="B380" s="98">
        <v>8865410</v>
      </c>
      <c r="C380" s="70" t="s">
        <v>778</v>
      </c>
      <c r="D380" s="75">
        <v>3</v>
      </c>
      <c r="E380" s="62">
        <v>900</v>
      </c>
      <c r="F380" s="62">
        <v>225</v>
      </c>
      <c r="G380" s="62">
        <v>150</v>
      </c>
      <c r="H380" s="62">
        <v>75</v>
      </c>
      <c r="I380" s="62">
        <v>75</v>
      </c>
      <c r="J380" s="62">
        <v>150</v>
      </c>
      <c r="K380" s="62">
        <v>600</v>
      </c>
      <c r="L380" s="76">
        <v>900</v>
      </c>
      <c r="M380" s="97">
        <v>0</v>
      </c>
      <c r="N380" s="110">
        <v>201</v>
      </c>
      <c r="O380" s="65">
        <v>201</v>
      </c>
      <c r="P380" s="66">
        <v>187935</v>
      </c>
      <c r="Q380" s="66">
        <v>46983.75</v>
      </c>
      <c r="R380" s="66">
        <v>45114</v>
      </c>
      <c r="S380" s="66">
        <v>1869.75</v>
      </c>
      <c r="T380" s="66">
        <v>15661.25</v>
      </c>
      <c r="U380" s="66">
        <v>17531</v>
      </c>
      <c r="V380" s="66">
        <v>125290</v>
      </c>
      <c r="W380" s="83">
        <v>187935</v>
      </c>
      <c r="X380" s="89">
        <v>5</v>
      </c>
      <c r="Y380" s="68">
        <v>9500</v>
      </c>
      <c r="Z380" s="68">
        <v>2375</v>
      </c>
      <c r="AA380" s="68">
        <v>0</v>
      </c>
      <c r="AB380" s="68">
        <v>2375</v>
      </c>
      <c r="AC380" s="68">
        <v>791.66666666666663</v>
      </c>
      <c r="AD380" s="68">
        <v>3166.6666666666665</v>
      </c>
      <c r="AE380" s="68">
        <v>6333.3333333333339</v>
      </c>
      <c r="AF380" s="90">
        <v>9500</v>
      </c>
    </row>
    <row r="381" spans="1:32" ht="15" x14ac:dyDescent="0.3">
      <c r="A381" s="30">
        <v>5411</v>
      </c>
      <c r="B381" s="98">
        <v>8865411</v>
      </c>
      <c r="C381" s="70" t="s">
        <v>779</v>
      </c>
      <c r="D381" s="75">
        <v>0</v>
      </c>
      <c r="E381" s="62">
        <v>0</v>
      </c>
      <c r="F381" s="62">
        <v>0</v>
      </c>
      <c r="G381" s="62">
        <v>0</v>
      </c>
      <c r="H381" s="62">
        <v>0</v>
      </c>
      <c r="I381" s="62">
        <v>0</v>
      </c>
      <c r="J381" s="62">
        <v>0</v>
      </c>
      <c r="K381" s="62">
        <v>0</v>
      </c>
      <c r="L381" s="76">
        <v>0</v>
      </c>
      <c r="M381" s="97">
        <v>0</v>
      </c>
      <c r="N381" s="110">
        <v>55</v>
      </c>
      <c r="O381" s="65">
        <v>55</v>
      </c>
      <c r="P381" s="66">
        <v>51425</v>
      </c>
      <c r="Q381" s="66">
        <v>12856.25</v>
      </c>
      <c r="R381" s="66">
        <v>12155</v>
      </c>
      <c r="S381" s="66">
        <v>701.25</v>
      </c>
      <c r="T381" s="66">
        <v>4285.416666666667</v>
      </c>
      <c r="U381" s="66">
        <v>4986.666666666667</v>
      </c>
      <c r="V381" s="66">
        <v>34283.333333333336</v>
      </c>
      <c r="W381" s="83">
        <v>51425</v>
      </c>
      <c r="X381" s="89">
        <v>0</v>
      </c>
      <c r="Y381" s="68">
        <v>0</v>
      </c>
      <c r="Z381" s="68">
        <v>0</v>
      </c>
      <c r="AA381" s="68">
        <v>0</v>
      </c>
      <c r="AB381" s="68">
        <v>0</v>
      </c>
      <c r="AC381" s="68">
        <v>0</v>
      </c>
      <c r="AD381" s="68">
        <v>0</v>
      </c>
      <c r="AE381" s="68">
        <v>0</v>
      </c>
      <c r="AF381" s="90">
        <v>0</v>
      </c>
    </row>
    <row r="382" spans="1:32" ht="15" x14ac:dyDescent="0.3">
      <c r="A382" s="30">
        <v>5412</v>
      </c>
      <c r="B382" s="98">
        <v>8865412</v>
      </c>
      <c r="C382" s="70" t="s">
        <v>780</v>
      </c>
      <c r="D382" s="75">
        <v>5</v>
      </c>
      <c r="E382" s="62">
        <v>1500</v>
      </c>
      <c r="F382" s="62">
        <v>375</v>
      </c>
      <c r="G382" s="62">
        <v>450</v>
      </c>
      <c r="H382" s="62">
        <v>-75</v>
      </c>
      <c r="I382" s="62">
        <v>125</v>
      </c>
      <c r="J382" s="62">
        <v>50</v>
      </c>
      <c r="K382" s="62">
        <v>1000</v>
      </c>
      <c r="L382" s="76">
        <v>1500</v>
      </c>
      <c r="M382" s="97">
        <v>0</v>
      </c>
      <c r="N382" s="110">
        <v>39</v>
      </c>
      <c r="O382" s="65">
        <v>39</v>
      </c>
      <c r="P382" s="66">
        <v>36465</v>
      </c>
      <c r="Q382" s="66">
        <v>9116.25</v>
      </c>
      <c r="R382" s="66">
        <v>10947</v>
      </c>
      <c r="S382" s="66">
        <v>-1830.75</v>
      </c>
      <c r="T382" s="66">
        <v>3038.75</v>
      </c>
      <c r="U382" s="66">
        <v>1208</v>
      </c>
      <c r="V382" s="66">
        <v>24310</v>
      </c>
      <c r="W382" s="83">
        <v>36465</v>
      </c>
      <c r="X382" s="89">
        <v>0</v>
      </c>
      <c r="Y382" s="68">
        <v>0</v>
      </c>
      <c r="Z382" s="68">
        <v>0</v>
      </c>
      <c r="AA382" s="68">
        <v>0</v>
      </c>
      <c r="AB382" s="68">
        <v>0</v>
      </c>
      <c r="AC382" s="68">
        <v>0</v>
      </c>
      <c r="AD382" s="68">
        <v>0</v>
      </c>
      <c r="AE382" s="68">
        <v>0</v>
      </c>
      <c r="AF382" s="90">
        <v>0</v>
      </c>
    </row>
    <row r="383" spans="1:32" ht="15" x14ac:dyDescent="0.3">
      <c r="A383" s="30">
        <v>5425</v>
      </c>
      <c r="B383" s="98">
        <v>8865425</v>
      </c>
      <c r="C383" s="70" t="s">
        <v>781</v>
      </c>
      <c r="D383" s="75">
        <v>8</v>
      </c>
      <c r="E383" s="62">
        <v>2400</v>
      </c>
      <c r="F383" s="62">
        <v>600</v>
      </c>
      <c r="G383" s="62">
        <v>150</v>
      </c>
      <c r="H383" s="62">
        <v>450</v>
      </c>
      <c r="I383" s="62">
        <v>200</v>
      </c>
      <c r="J383" s="62">
        <v>650</v>
      </c>
      <c r="K383" s="62">
        <v>1600</v>
      </c>
      <c r="L383" s="76">
        <v>2400</v>
      </c>
      <c r="M383" s="97">
        <v>0</v>
      </c>
      <c r="N383" s="110">
        <v>172</v>
      </c>
      <c r="O383" s="65">
        <v>172</v>
      </c>
      <c r="P383" s="66">
        <v>160820</v>
      </c>
      <c r="Q383" s="66">
        <v>40205</v>
      </c>
      <c r="R383" s="66">
        <v>43244</v>
      </c>
      <c r="S383" s="66">
        <v>-3039</v>
      </c>
      <c r="T383" s="66">
        <v>13401.666666666666</v>
      </c>
      <c r="U383" s="66">
        <v>10362.666666666666</v>
      </c>
      <c r="V383" s="66">
        <v>107213.33333333333</v>
      </c>
      <c r="W383" s="83">
        <v>160820</v>
      </c>
      <c r="X383" s="89">
        <v>2</v>
      </c>
      <c r="Y383" s="68">
        <v>3800</v>
      </c>
      <c r="Z383" s="68">
        <v>950</v>
      </c>
      <c r="AA383" s="68">
        <v>0</v>
      </c>
      <c r="AB383" s="68">
        <v>950</v>
      </c>
      <c r="AC383" s="68">
        <v>316.66666666666669</v>
      </c>
      <c r="AD383" s="68">
        <v>1266.6666666666667</v>
      </c>
      <c r="AE383" s="68">
        <v>2533.333333333333</v>
      </c>
      <c r="AF383" s="90">
        <v>3800</v>
      </c>
    </row>
    <row r="384" spans="1:32" ht="15" x14ac:dyDescent="0.3">
      <c r="A384" s="30">
        <v>5426</v>
      </c>
      <c r="B384" s="98">
        <v>8865426</v>
      </c>
      <c r="C384" s="70" t="s">
        <v>782</v>
      </c>
      <c r="D384" s="75">
        <v>6</v>
      </c>
      <c r="E384" s="62">
        <v>1800</v>
      </c>
      <c r="F384" s="62">
        <v>450</v>
      </c>
      <c r="G384" s="62">
        <v>375</v>
      </c>
      <c r="H384" s="62">
        <v>75</v>
      </c>
      <c r="I384" s="62">
        <v>150</v>
      </c>
      <c r="J384" s="62">
        <v>225</v>
      </c>
      <c r="K384" s="62">
        <v>1200</v>
      </c>
      <c r="L384" s="76">
        <v>1800</v>
      </c>
      <c r="M384" s="97">
        <v>0</v>
      </c>
      <c r="N384" s="110">
        <v>123</v>
      </c>
      <c r="O384" s="65">
        <v>123</v>
      </c>
      <c r="P384" s="66">
        <v>115005</v>
      </c>
      <c r="Q384" s="66">
        <v>28751.25</v>
      </c>
      <c r="R384" s="66">
        <v>24076</v>
      </c>
      <c r="S384" s="66">
        <v>4675.25</v>
      </c>
      <c r="T384" s="66">
        <v>9583.75</v>
      </c>
      <c r="U384" s="66">
        <v>14259</v>
      </c>
      <c r="V384" s="66">
        <v>76670</v>
      </c>
      <c r="W384" s="83">
        <v>115005</v>
      </c>
      <c r="X384" s="89">
        <v>1</v>
      </c>
      <c r="Y384" s="68">
        <v>1900</v>
      </c>
      <c r="Z384" s="68">
        <v>475</v>
      </c>
      <c r="AA384" s="68">
        <v>0</v>
      </c>
      <c r="AB384" s="68">
        <v>475</v>
      </c>
      <c r="AC384" s="68">
        <v>158.33333333333334</v>
      </c>
      <c r="AD384" s="68">
        <v>633.33333333333337</v>
      </c>
      <c r="AE384" s="68">
        <v>1266.6666666666665</v>
      </c>
      <c r="AF384" s="90">
        <v>1900</v>
      </c>
    </row>
    <row r="385" spans="1:32" ht="15" x14ac:dyDescent="0.3">
      <c r="A385" s="30">
        <v>5431</v>
      </c>
      <c r="B385" s="98">
        <v>8865431</v>
      </c>
      <c r="C385" s="70" t="s">
        <v>783</v>
      </c>
      <c r="D385" s="75">
        <v>2</v>
      </c>
      <c r="E385" s="62">
        <v>600</v>
      </c>
      <c r="F385" s="62">
        <v>150</v>
      </c>
      <c r="G385" s="62">
        <v>150</v>
      </c>
      <c r="H385" s="62">
        <v>0</v>
      </c>
      <c r="I385" s="62">
        <v>50</v>
      </c>
      <c r="J385" s="62">
        <v>50</v>
      </c>
      <c r="K385" s="62">
        <v>400</v>
      </c>
      <c r="L385" s="76">
        <v>600</v>
      </c>
      <c r="M385" s="97">
        <v>0</v>
      </c>
      <c r="N385" s="110">
        <v>255.5</v>
      </c>
      <c r="O385" s="65">
        <v>255.5</v>
      </c>
      <c r="P385" s="66">
        <v>238892.5</v>
      </c>
      <c r="Q385" s="66">
        <v>59723.125</v>
      </c>
      <c r="R385" s="66">
        <v>67086</v>
      </c>
      <c r="S385" s="66">
        <v>-7362.875</v>
      </c>
      <c r="T385" s="66">
        <v>19907.708333333332</v>
      </c>
      <c r="U385" s="66">
        <v>12544.833333333332</v>
      </c>
      <c r="V385" s="66">
        <v>159261.66666666666</v>
      </c>
      <c r="W385" s="83">
        <v>238892.5</v>
      </c>
      <c r="X385" s="89">
        <v>0</v>
      </c>
      <c r="Y385" s="68">
        <v>0</v>
      </c>
      <c r="Z385" s="68">
        <v>0</v>
      </c>
      <c r="AA385" s="68">
        <v>0</v>
      </c>
      <c r="AB385" s="68">
        <v>0</v>
      </c>
      <c r="AC385" s="68">
        <v>0</v>
      </c>
      <c r="AD385" s="68">
        <v>0</v>
      </c>
      <c r="AE385" s="68">
        <v>0</v>
      </c>
      <c r="AF385" s="90">
        <v>0</v>
      </c>
    </row>
    <row r="386" spans="1:32" ht="15" x14ac:dyDescent="0.3">
      <c r="A386" s="30">
        <v>5438</v>
      </c>
      <c r="B386" s="98">
        <v>8865438</v>
      </c>
      <c r="C386" s="70" t="s">
        <v>784</v>
      </c>
      <c r="D386" s="75">
        <v>0</v>
      </c>
      <c r="E386" s="62">
        <v>0</v>
      </c>
      <c r="F386" s="62">
        <v>0</v>
      </c>
      <c r="G386" s="62">
        <v>0</v>
      </c>
      <c r="H386" s="62">
        <v>0</v>
      </c>
      <c r="I386" s="62">
        <v>0</v>
      </c>
      <c r="J386" s="62">
        <v>0</v>
      </c>
      <c r="K386" s="62">
        <v>0</v>
      </c>
      <c r="L386" s="76">
        <v>0</v>
      </c>
      <c r="M386" s="97">
        <v>0</v>
      </c>
      <c r="N386" s="110">
        <v>383</v>
      </c>
      <c r="O386" s="65">
        <v>383</v>
      </c>
      <c r="P386" s="66">
        <v>358105</v>
      </c>
      <c r="Q386" s="66">
        <v>89526.25</v>
      </c>
      <c r="R386" s="66">
        <v>87890</v>
      </c>
      <c r="S386" s="66">
        <v>1636.25</v>
      </c>
      <c r="T386" s="66">
        <v>29842.083333333332</v>
      </c>
      <c r="U386" s="66">
        <v>31478.333333333332</v>
      </c>
      <c r="V386" s="66">
        <v>238736.66666666666</v>
      </c>
      <c r="W386" s="83">
        <v>358105</v>
      </c>
      <c r="X386" s="89">
        <v>1</v>
      </c>
      <c r="Y386" s="68">
        <v>1900</v>
      </c>
      <c r="Z386" s="68">
        <v>475</v>
      </c>
      <c r="AA386" s="68">
        <v>0</v>
      </c>
      <c r="AB386" s="68">
        <v>475</v>
      </c>
      <c r="AC386" s="68">
        <v>158.33333333333334</v>
      </c>
      <c r="AD386" s="68">
        <v>633.33333333333337</v>
      </c>
      <c r="AE386" s="68">
        <v>1266.6666666666665</v>
      </c>
      <c r="AF386" s="90">
        <v>1900</v>
      </c>
    </row>
    <row r="387" spans="1:32" ht="15" x14ac:dyDescent="0.3">
      <c r="A387" s="30">
        <v>5440</v>
      </c>
      <c r="B387" s="98">
        <v>8865440</v>
      </c>
      <c r="C387" s="70" t="s">
        <v>785</v>
      </c>
      <c r="D387" s="75">
        <v>2</v>
      </c>
      <c r="E387" s="62">
        <v>600</v>
      </c>
      <c r="F387" s="62">
        <v>150</v>
      </c>
      <c r="G387" s="62">
        <v>75</v>
      </c>
      <c r="H387" s="62">
        <v>75</v>
      </c>
      <c r="I387" s="62">
        <v>50</v>
      </c>
      <c r="J387" s="62">
        <v>125</v>
      </c>
      <c r="K387" s="62">
        <v>400</v>
      </c>
      <c r="L387" s="76">
        <v>600</v>
      </c>
      <c r="M387" s="97">
        <v>0</v>
      </c>
      <c r="N387" s="110">
        <v>173</v>
      </c>
      <c r="O387" s="65">
        <v>173</v>
      </c>
      <c r="P387" s="66">
        <v>161755</v>
      </c>
      <c r="Q387" s="66">
        <v>40438.75</v>
      </c>
      <c r="R387" s="66">
        <v>42776</v>
      </c>
      <c r="S387" s="66">
        <v>-2337.25</v>
      </c>
      <c r="T387" s="66">
        <v>13479.583333333334</v>
      </c>
      <c r="U387" s="66">
        <v>11142.333333333334</v>
      </c>
      <c r="V387" s="66">
        <v>107836.66666666667</v>
      </c>
      <c r="W387" s="83">
        <v>161755</v>
      </c>
      <c r="X387" s="89">
        <v>1</v>
      </c>
      <c r="Y387" s="68">
        <v>1900</v>
      </c>
      <c r="Z387" s="68">
        <v>475</v>
      </c>
      <c r="AA387" s="68">
        <v>0</v>
      </c>
      <c r="AB387" s="68">
        <v>475</v>
      </c>
      <c r="AC387" s="68">
        <v>158.33333333333334</v>
      </c>
      <c r="AD387" s="68">
        <v>633.33333333333337</v>
      </c>
      <c r="AE387" s="68">
        <v>1266.6666666666665</v>
      </c>
      <c r="AF387" s="90">
        <v>1900</v>
      </c>
    </row>
    <row r="388" spans="1:32" ht="15" x14ac:dyDescent="0.3">
      <c r="A388" s="30">
        <v>5447</v>
      </c>
      <c r="B388" s="98">
        <v>8865447</v>
      </c>
      <c r="C388" s="70" t="s">
        <v>786</v>
      </c>
      <c r="D388" s="75">
        <v>4</v>
      </c>
      <c r="E388" s="62">
        <v>1200</v>
      </c>
      <c r="F388" s="62">
        <v>300</v>
      </c>
      <c r="G388" s="62">
        <v>525</v>
      </c>
      <c r="H388" s="62">
        <v>-225</v>
      </c>
      <c r="I388" s="62">
        <v>100</v>
      </c>
      <c r="J388" s="62">
        <v>-125</v>
      </c>
      <c r="K388" s="62">
        <v>800</v>
      </c>
      <c r="L388" s="76">
        <v>1200</v>
      </c>
      <c r="M388" s="97">
        <v>0</v>
      </c>
      <c r="N388" s="110">
        <v>378</v>
      </c>
      <c r="O388" s="65">
        <v>378</v>
      </c>
      <c r="P388" s="66">
        <v>353430</v>
      </c>
      <c r="Q388" s="66">
        <v>88357.5</v>
      </c>
      <c r="R388" s="66">
        <v>88358</v>
      </c>
      <c r="S388" s="66">
        <v>-0.5</v>
      </c>
      <c r="T388" s="66">
        <v>29452.5</v>
      </c>
      <c r="U388" s="66">
        <v>29452</v>
      </c>
      <c r="V388" s="66">
        <v>235620</v>
      </c>
      <c r="W388" s="83">
        <v>353430</v>
      </c>
      <c r="X388" s="89">
        <v>6</v>
      </c>
      <c r="Y388" s="68">
        <v>11400</v>
      </c>
      <c r="Z388" s="68">
        <v>2850</v>
      </c>
      <c r="AA388" s="68">
        <v>0</v>
      </c>
      <c r="AB388" s="68">
        <v>2850</v>
      </c>
      <c r="AC388" s="68">
        <v>950</v>
      </c>
      <c r="AD388" s="68">
        <v>3800</v>
      </c>
      <c r="AE388" s="68">
        <v>7600</v>
      </c>
      <c r="AF388" s="90">
        <v>11400</v>
      </c>
    </row>
    <row r="389" spans="1:32" ht="15" x14ac:dyDescent="0.3">
      <c r="A389" s="30">
        <v>5452</v>
      </c>
      <c r="B389" s="98">
        <v>8865452</v>
      </c>
      <c r="C389" s="70" t="s">
        <v>787</v>
      </c>
      <c r="D389" s="75">
        <v>5</v>
      </c>
      <c r="E389" s="62">
        <v>1500</v>
      </c>
      <c r="F389" s="62">
        <v>375</v>
      </c>
      <c r="G389" s="62">
        <v>1500</v>
      </c>
      <c r="H389" s="62">
        <v>-1125</v>
      </c>
      <c r="I389" s="62">
        <v>125</v>
      </c>
      <c r="J389" s="62">
        <v>-1000</v>
      </c>
      <c r="K389" s="62">
        <v>1000</v>
      </c>
      <c r="L389" s="76">
        <v>1500</v>
      </c>
      <c r="M389" s="97">
        <v>0</v>
      </c>
      <c r="N389" s="110">
        <v>47</v>
      </c>
      <c r="O389" s="65">
        <v>47</v>
      </c>
      <c r="P389" s="66">
        <v>43945</v>
      </c>
      <c r="Q389" s="66">
        <v>10986.25</v>
      </c>
      <c r="R389" s="66">
        <v>42309</v>
      </c>
      <c r="S389" s="66">
        <v>-31322.75</v>
      </c>
      <c r="T389" s="66">
        <v>3662.0833333333335</v>
      </c>
      <c r="U389" s="66">
        <v>-27660.666666666668</v>
      </c>
      <c r="V389" s="66">
        <v>29296.666666666668</v>
      </c>
      <c r="W389" s="83">
        <v>43945</v>
      </c>
      <c r="X389" s="89">
        <v>0</v>
      </c>
      <c r="Y389" s="68">
        <v>0</v>
      </c>
      <c r="Z389" s="68">
        <v>0</v>
      </c>
      <c r="AA389" s="68">
        <v>0</v>
      </c>
      <c r="AB389" s="68">
        <v>0</v>
      </c>
      <c r="AC389" s="68">
        <v>0</v>
      </c>
      <c r="AD389" s="68">
        <v>0</v>
      </c>
      <c r="AE389" s="68">
        <v>0</v>
      </c>
      <c r="AF389" s="90">
        <v>0</v>
      </c>
    </row>
    <row r="390" spans="1:32" ht="15" x14ac:dyDescent="0.3">
      <c r="A390" s="30">
        <v>5456</v>
      </c>
      <c r="B390" s="98">
        <v>8865456</v>
      </c>
      <c r="C390" s="70" t="s">
        <v>788</v>
      </c>
      <c r="D390" s="75">
        <v>2</v>
      </c>
      <c r="E390" s="62">
        <v>600</v>
      </c>
      <c r="F390" s="62">
        <v>150</v>
      </c>
      <c r="G390" s="62">
        <v>75</v>
      </c>
      <c r="H390" s="62">
        <v>75</v>
      </c>
      <c r="I390" s="62">
        <v>50</v>
      </c>
      <c r="J390" s="62">
        <v>125</v>
      </c>
      <c r="K390" s="62">
        <v>400</v>
      </c>
      <c r="L390" s="76">
        <v>600</v>
      </c>
      <c r="M390" s="97">
        <v>0</v>
      </c>
      <c r="N390" s="110">
        <v>230</v>
      </c>
      <c r="O390" s="65">
        <v>230</v>
      </c>
      <c r="P390" s="66">
        <v>215050</v>
      </c>
      <c r="Q390" s="66">
        <v>53762.5</v>
      </c>
      <c r="R390" s="66">
        <v>48854</v>
      </c>
      <c r="S390" s="66">
        <v>4908.5</v>
      </c>
      <c r="T390" s="66">
        <v>17920.833333333332</v>
      </c>
      <c r="U390" s="66">
        <v>22829.333333333332</v>
      </c>
      <c r="V390" s="66">
        <v>143366.66666666666</v>
      </c>
      <c r="W390" s="83">
        <v>215050</v>
      </c>
      <c r="X390" s="89">
        <v>1</v>
      </c>
      <c r="Y390" s="68">
        <v>1900</v>
      </c>
      <c r="Z390" s="68">
        <v>475</v>
      </c>
      <c r="AA390" s="68">
        <v>0</v>
      </c>
      <c r="AB390" s="68">
        <v>475</v>
      </c>
      <c r="AC390" s="68">
        <v>158.33333333333334</v>
      </c>
      <c r="AD390" s="68">
        <v>633.33333333333337</v>
      </c>
      <c r="AE390" s="68">
        <v>1266.6666666666665</v>
      </c>
      <c r="AF390" s="90">
        <v>1900</v>
      </c>
    </row>
    <row r="391" spans="1:32" ht="15" x14ac:dyDescent="0.3">
      <c r="A391" s="30">
        <v>5458</v>
      </c>
      <c r="B391" s="98">
        <v>8865458</v>
      </c>
      <c r="C391" s="70" t="s">
        <v>789</v>
      </c>
      <c r="D391" s="75">
        <v>20</v>
      </c>
      <c r="E391" s="62">
        <v>6000</v>
      </c>
      <c r="F391" s="62">
        <v>1500</v>
      </c>
      <c r="G391" s="62">
        <v>1650</v>
      </c>
      <c r="H391" s="62">
        <v>-150</v>
      </c>
      <c r="I391" s="62">
        <v>500</v>
      </c>
      <c r="J391" s="62">
        <v>350</v>
      </c>
      <c r="K391" s="62">
        <v>4000</v>
      </c>
      <c r="L391" s="76">
        <v>6000</v>
      </c>
      <c r="M391" s="97">
        <v>0</v>
      </c>
      <c r="N391" s="110">
        <v>254.5</v>
      </c>
      <c r="O391" s="65">
        <v>254.5</v>
      </c>
      <c r="P391" s="66">
        <v>237957.5</v>
      </c>
      <c r="Q391" s="66">
        <v>59489.375</v>
      </c>
      <c r="R391" s="66">
        <v>74333</v>
      </c>
      <c r="S391" s="66">
        <v>-14843.625</v>
      </c>
      <c r="T391" s="66">
        <v>19829.791666666668</v>
      </c>
      <c r="U391" s="66">
        <v>4986.1666666666679</v>
      </c>
      <c r="V391" s="66">
        <v>158638.33333333334</v>
      </c>
      <c r="W391" s="83">
        <v>237957.5</v>
      </c>
      <c r="X391" s="89">
        <v>0</v>
      </c>
      <c r="Y391" s="68">
        <v>0</v>
      </c>
      <c r="Z391" s="68">
        <v>0</v>
      </c>
      <c r="AA391" s="68">
        <v>0</v>
      </c>
      <c r="AB391" s="68">
        <v>0</v>
      </c>
      <c r="AC391" s="68">
        <v>0</v>
      </c>
      <c r="AD391" s="68">
        <v>0</v>
      </c>
      <c r="AE391" s="68">
        <v>0</v>
      </c>
      <c r="AF391" s="90">
        <v>0</v>
      </c>
    </row>
    <row r="392" spans="1:32" ht="15" x14ac:dyDescent="0.3">
      <c r="A392" s="30">
        <v>5459</v>
      </c>
      <c r="B392" s="98">
        <v>8865459</v>
      </c>
      <c r="C392" s="70" t="s">
        <v>790</v>
      </c>
      <c r="D392" s="75">
        <v>15</v>
      </c>
      <c r="E392" s="62">
        <v>4500</v>
      </c>
      <c r="F392" s="62">
        <v>1125</v>
      </c>
      <c r="G392" s="62">
        <v>900</v>
      </c>
      <c r="H392" s="62">
        <v>225</v>
      </c>
      <c r="I392" s="62">
        <v>375</v>
      </c>
      <c r="J392" s="62">
        <v>600</v>
      </c>
      <c r="K392" s="62">
        <v>3000</v>
      </c>
      <c r="L392" s="76">
        <v>4500</v>
      </c>
      <c r="M392" s="97">
        <v>0</v>
      </c>
      <c r="N392" s="110">
        <v>79</v>
      </c>
      <c r="O392" s="65">
        <v>79</v>
      </c>
      <c r="P392" s="66">
        <v>73865</v>
      </c>
      <c r="Q392" s="66">
        <v>18466.25</v>
      </c>
      <c r="R392" s="66">
        <v>19869</v>
      </c>
      <c r="S392" s="66">
        <v>-1402.75</v>
      </c>
      <c r="T392" s="66">
        <v>6155.416666666667</v>
      </c>
      <c r="U392" s="66">
        <v>4752.666666666667</v>
      </c>
      <c r="V392" s="66">
        <v>49243.333333333336</v>
      </c>
      <c r="W392" s="83">
        <v>73865</v>
      </c>
      <c r="X392" s="89">
        <v>1</v>
      </c>
      <c r="Y392" s="68">
        <v>1900</v>
      </c>
      <c r="Z392" s="68">
        <v>475</v>
      </c>
      <c r="AA392" s="68">
        <v>0</v>
      </c>
      <c r="AB392" s="68">
        <v>475</v>
      </c>
      <c r="AC392" s="68">
        <v>158.33333333333334</v>
      </c>
      <c r="AD392" s="68">
        <v>633.33333333333337</v>
      </c>
      <c r="AE392" s="68">
        <v>1266.6666666666665</v>
      </c>
      <c r="AF392" s="90">
        <v>1900</v>
      </c>
    </row>
    <row r="393" spans="1:32" ht="15" x14ac:dyDescent="0.3">
      <c r="A393" s="30">
        <v>5461</v>
      </c>
      <c r="B393" s="98">
        <v>8865461</v>
      </c>
      <c r="C393" s="70" t="s">
        <v>791</v>
      </c>
      <c r="D393" s="75">
        <v>0</v>
      </c>
      <c r="E393" s="62">
        <v>0</v>
      </c>
      <c r="F393" s="62">
        <v>0</v>
      </c>
      <c r="G393" s="62">
        <v>0</v>
      </c>
      <c r="H393" s="62">
        <v>0</v>
      </c>
      <c r="I393" s="62">
        <v>0</v>
      </c>
      <c r="J393" s="62">
        <v>0</v>
      </c>
      <c r="K393" s="62">
        <v>0</v>
      </c>
      <c r="L393" s="76">
        <v>0</v>
      </c>
      <c r="M393" s="97">
        <v>0</v>
      </c>
      <c r="N393" s="110">
        <v>269</v>
      </c>
      <c r="O393" s="65">
        <v>269</v>
      </c>
      <c r="P393" s="66">
        <v>251515</v>
      </c>
      <c r="Q393" s="66">
        <v>62878.75</v>
      </c>
      <c r="R393" s="66">
        <v>60541</v>
      </c>
      <c r="S393" s="66">
        <v>2337.75</v>
      </c>
      <c r="T393" s="66">
        <v>20959.583333333332</v>
      </c>
      <c r="U393" s="66">
        <v>23297.333333333332</v>
      </c>
      <c r="V393" s="66">
        <v>167676.66666666666</v>
      </c>
      <c r="W393" s="83">
        <v>251515</v>
      </c>
      <c r="X393" s="89">
        <v>0</v>
      </c>
      <c r="Y393" s="68">
        <v>0</v>
      </c>
      <c r="Z393" s="68">
        <v>0</v>
      </c>
      <c r="AA393" s="68">
        <v>0</v>
      </c>
      <c r="AB393" s="68">
        <v>0</v>
      </c>
      <c r="AC393" s="68">
        <v>0</v>
      </c>
      <c r="AD393" s="68">
        <v>0</v>
      </c>
      <c r="AE393" s="68">
        <v>0</v>
      </c>
      <c r="AF393" s="90">
        <v>0</v>
      </c>
    </row>
    <row r="394" spans="1:32" ht="15" x14ac:dyDescent="0.3">
      <c r="A394" s="30">
        <v>5468</v>
      </c>
      <c r="B394" s="98">
        <v>8865468</v>
      </c>
      <c r="C394" s="70" t="s">
        <v>792</v>
      </c>
      <c r="D394" s="75">
        <v>1</v>
      </c>
      <c r="E394" s="62">
        <v>300</v>
      </c>
      <c r="F394" s="62">
        <v>75</v>
      </c>
      <c r="G394" s="62">
        <v>0</v>
      </c>
      <c r="H394" s="62">
        <v>75</v>
      </c>
      <c r="I394" s="62">
        <v>25</v>
      </c>
      <c r="J394" s="62">
        <v>100</v>
      </c>
      <c r="K394" s="62">
        <v>200</v>
      </c>
      <c r="L394" s="76">
        <v>300</v>
      </c>
      <c r="M394" s="97">
        <v>0</v>
      </c>
      <c r="N394" s="110">
        <v>297</v>
      </c>
      <c r="O394" s="65">
        <v>297</v>
      </c>
      <c r="P394" s="66">
        <v>277695</v>
      </c>
      <c r="Q394" s="66">
        <v>69423.75</v>
      </c>
      <c r="R394" s="66">
        <v>64398</v>
      </c>
      <c r="S394" s="66">
        <v>5025.75</v>
      </c>
      <c r="T394" s="66">
        <v>23141.25</v>
      </c>
      <c r="U394" s="66">
        <v>28167</v>
      </c>
      <c r="V394" s="66">
        <v>185130</v>
      </c>
      <c r="W394" s="83">
        <v>277695</v>
      </c>
      <c r="X394" s="89">
        <v>0</v>
      </c>
      <c r="Y394" s="68">
        <v>0</v>
      </c>
      <c r="Z394" s="68">
        <v>0</v>
      </c>
      <c r="AA394" s="68">
        <v>0</v>
      </c>
      <c r="AB394" s="68">
        <v>0</v>
      </c>
      <c r="AC394" s="68">
        <v>0</v>
      </c>
      <c r="AD394" s="68">
        <v>0</v>
      </c>
      <c r="AE394" s="68">
        <v>0</v>
      </c>
      <c r="AF394" s="90">
        <v>0</v>
      </c>
    </row>
    <row r="395" spans="1:32" ht="15" x14ac:dyDescent="0.3">
      <c r="A395" s="30">
        <v>7002</v>
      </c>
      <c r="B395" s="98">
        <v>8867002</v>
      </c>
      <c r="C395" s="70" t="s">
        <v>793</v>
      </c>
      <c r="D395" s="75">
        <v>0</v>
      </c>
      <c r="E395" s="62">
        <v>0</v>
      </c>
      <c r="F395" s="62">
        <v>0</v>
      </c>
      <c r="G395" s="62">
        <v>0</v>
      </c>
      <c r="H395" s="62">
        <v>0</v>
      </c>
      <c r="I395" s="62">
        <v>0</v>
      </c>
      <c r="J395" s="62">
        <v>0</v>
      </c>
      <c r="K395" s="62">
        <v>0</v>
      </c>
      <c r="L395" s="76">
        <v>0</v>
      </c>
      <c r="M395" s="97">
        <v>0</v>
      </c>
      <c r="N395" s="110">
        <v>20</v>
      </c>
      <c r="O395" s="65">
        <v>20</v>
      </c>
      <c r="P395" s="66">
        <v>18700</v>
      </c>
      <c r="Q395" s="66">
        <v>4675</v>
      </c>
      <c r="R395" s="66">
        <v>2805</v>
      </c>
      <c r="S395" s="66">
        <v>1870</v>
      </c>
      <c r="T395" s="66">
        <v>1558.3333333333333</v>
      </c>
      <c r="U395" s="66">
        <v>3428.333333333333</v>
      </c>
      <c r="V395" s="66">
        <v>12466.666666666668</v>
      </c>
      <c r="W395" s="83">
        <v>18700</v>
      </c>
      <c r="X395" s="89">
        <v>2</v>
      </c>
      <c r="Y395" s="68">
        <v>3800</v>
      </c>
      <c r="Z395" s="68">
        <v>950</v>
      </c>
      <c r="AA395" s="68">
        <v>0</v>
      </c>
      <c r="AB395" s="68">
        <v>950</v>
      </c>
      <c r="AC395" s="68">
        <v>316.66666666666669</v>
      </c>
      <c r="AD395" s="68">
        <v>1266.6666666666667</v>
      </c>
      <c r="AE395" s="68">
        <v>2533.333333333333</v>
      </c>
      <c r="AF395" s="90">
        <v>3800</v>
      </c>
    </row>
    <row r="396" spans="1:32" ht="15" x14ac:dyDescent="0.3">
      <c r="A396" s="30">
        <v>7021</v>
      </c>
      <c r="B396" s="98">
        <v>8867021</v>
      </c>
      <c r="C396" s="70" t="s">
        <v>794</v>
      </c>
      <c r="D396" s="75">
        <v>0</v>
      </c>
      <c r="E396" s="62">
        <v>0</v>
      </c>
      <c r="F396" s="62">
        <v>0</v>
      </c>
      <c r="G396" s="62">
        <v>0</v>
      </c>
      <c r="H396" s="62">
        <v>0</v>
      </c>
      <c r="I396" s="62">
        <v>0</v>
      </c>
      <c r="J396" s="62">
        <v>0</v>
      </c>
      <c r="K396" s="62">
        <v>0</v>
      </c>
      <c r="L396" s="76">
        <v>0</v>
      </c>
      <c r="M396" s="97">
        <v>9</v>
      </c>
      <c r="N396" s="110">
        <v>8</v>
      </c>
      <c r="O396" s="65">
        <v>17</v>
      </c>
      <c r="P396" s="66">
        <v>19360</v>
      </c>
      <c r="Q396" s="66">
        <v>4840</v>
      </c>
      <c r="R396" s="66">
        <v>4886</v>
      </c>
      <c r="S396" s="66">
        <v>-46</v>
      </c>
      <c r="T396" s="66">
        <v>1613.3333333333333</v>
      </c>
      <c r="U396" s="66">
        <v>1567.3333333333333</v>
      </c>
      <c r="V396" s="66">
        <v>12906.666666666666</v>
      </c>
      <c r="W396" s="83">
        <v>19360</v>
      </c>
      <c r="X396" s="89">
        <v>1</v>
      </c>
      <c r="Y396" s="68">
        <v>1900</v>
      </c>
      <c r="Z396" s="68">
        <v>475</v>
      </c>
      <c r="AA396" s="68">
        <v>0</v>
      </c>
      <c r="AB396" s="68">
        <v>475</v>
      </c>
      <c r="AC396" s="68">
        <v>158.33333333333334</v>
      </c>
      <c r="AD396" s="68">
        <v>633.33333333333337</v>
      </c>
      <c r="AE396" s="68">
        <v>1266.6666666666665</v>
      </c>
      <c r="AF396" s="90">
        <v>1900</v>
      </c>
    </row>
    <row r="397" spans="1:32" ht="15" x14ac:dyDescent="0.3">
      <c r="A397" s="30">
        <v>7032</v>
      </c>
      <c r="B397" s="98">
        <v>8867032</v>
      </c>
      <c r="C397" s="70" t="s">
        <v>795</v>
      </c>
      <c r="D397" s="75">
        <v>0</v>
      </c>
      <c r="E397" s="62">
        <v>0</v>
      </c>
      <c r="F397" s="62">
        <v>0</v>
      </c>
      <c r="G397" s="62">
        <v>0</v>
      </c>
      <c r="H397" s="62">
        <v>0</v>
      </c>
      <c r="I397" s="62">
        <v>0</v>
      </c>
      <c r="J397" s="62">
        <v>0</v>
      </c>
      <c r="K397" s="62">
        <v>0</v>
      </c>
      <c r="L397" s="76">
        <v>0</v>
      </c>
      <c r="M397" s="97">
        <v>40</v>
      </c>
      <c r="N397" s="110">
        <v>71</v>
      </c>
      <c r="O397" s="65">
        <v>111</v>
      </c>
      <c r="P397" s="66">
        <v>119185</v>
      </c>
      <c r="Q397" s="66">
        <v>29796.25</v>
      </c>
      <c r="R397" s="66">
        <v>31415</v>
      </c>
      <c r="S397" s="66">
        <v>-1618.75</v>
      </c>
      <c r="T397" s="66">
        <v>9932.0833333333339</v>
      </c>
      <c r="U397" s="66">
        <v>8313.3333333333339</v>
      </c>
      <c r="V397" s="66">
        <v>79456.666666666672</v>
      </c>
      <c r="W397" s="83">
        <v>119185</v>
      </c>
      <c r="X397" s="89">
        <v>1</v>
      </c>
      <c r="Y397" s="68">
        <v>1900</v>
      </c>
      <c r="Z397" s="68">
        <v>475</v>
      </c>
      <c r="AA397" s="68">
        <v>0</v>
      </c>
      <c r="AB397" s="68">
        <v>475</v>
      </c>
      <c r="AC397" s="68">
        <v>158.33333333333334</v>
      </c>
      <c r="AD397" s="68">
        <v>633.33333333333337</v>
      </c>
      <c r="AE397" s="68">
        <v>1266.6666666666665</v>
      </c>
      <c r="AF397" s="90">
        <v>1900</v>
      </c>
    </row>
    <row r="398" spans="1:32" ht="15" x14ac:dyDescent="0.3">
      <c r="A398" s="30">
        <v>7033</v>
      </c>
      <c r="B398" s="98">
        <v>8867033</v>
      </c>
      <c r="C398" s="70" t="s">
        <v>796</v>
      </c>
      <c r="D398" s="75">
        <v>0</v>
      </c>
      <c r="E398" s="62">
        <v>0</v>
      </c>
      <c r="F398" s="62">
        <v>0</v>
      </c>
      <c r="G398" s="62">
        <v>0</v>
      </c>
      <c r="H398" s="62">
        <v>0</v>
      </c>
      <c r="I398" s="62">
        <v>0</v>
      </c>
      <c r="J398" s="62">
        <v>0</v>
      </c>
      <c r="K398" s="62">
        <v>0</v>
      </c>
      <c r="L398" s="76">
        <v>0</v>
      </c>
      <c r="M398" s="97">
        <v>22</v>
      </c>
      <c r="N398" s="110">
        <v>49</v>
      </c>
      <c r="O398" s="65">
        <v>71</v>
      </c>
      <c r="P398" s="66">
        <v>74855</v>
      </c>
      <c r="Q398" s="66">
        <v>18713.75</v>
      </c>
      <c r="R398" s="66">
        <v>16654</v>
      </c>
      <c r="S398" s="66">
        <v>2059.75</v>
      </c>
      <c r="T398" s="66">
        <v>6237.916666666667</v>
      </c>
      <c r="U398" s="66">
        <v>8297.6666666666679</v>
      </c>
      <c r="V398" s="66">
        <v>49903.333333333328</v>
      </c>
      <c r="W398" s="83">
        <v>74855</v>
      </c>
      <c r="X398" s="89">
        <v>1</v>
      </c>
      <c r="Y398" s="68">
        <v>1900</v>
      </c>
      <c r="Z398" s="68">
        <v>475</v>
      </c>
      <c r="AA398" s="68">
        <v>0</v>
      </c>
      <c r="AB398" s="68">
        <v>475</v>
      </c>
      <c r="AC398" s="68">
        <v>158.33333333333334</v>
      </c>
      <c r="AD398" s="68">
        <v>633.33333333333337</v>
      </c>
      <c r="AE398" s="68">
        <v>1266.6666666666665</v>
      </c>
      <c r="AF398" s="90">
        <v>1900</v>
      </c>
    </row>
    <row r="399" spans="1:32" ht="15" x14ac:dyDescent="0.3">
      <c r="A399" s="30">
        <v>7034</v>
      </c>
      <c r="B399" s="98">
        <v>8867034</v>
      </c>
      <c r="C399" s="70" t="s">
        <v>797</v>
      </c>
      <c r="D399" s="75">
        <v>0</v>
      </c>
      <c r="E399" s="62">
        <v>0</v>
      </c>
      <c r="F399" s="62">
        <v>0</v>
      </c>
      <c r="G399" s="62">
        <v>0</v>
      </c>
      <c r="H399" s="62">
        <v>0</v>
      </c>
      <c r="I399" s="62">
        <v>0</v>
      </c>
      <c r="J399" s="62">
        <v>0</v>
      </c>
      <c r="K399" s="62">
        <v>0</v>
      </c>
      <c r="L399" s="76">
        <v>0</v>
      </c>
      <c r="M399" s="97">
        <v>0</v>
      </c>
      <c r="N399" s="110">
        <v>22</v>
      </c>
      <c r="O399" s="65">
        <v>22</v>
      </c>
      <c r="P399" s="66">
        <v>20570</v>
      </c>
      <c r="Q399" s="66">
        <v>5142.5</v>
      </c>
      <c r="R399" s="66">
        <v>6779</v>
      </c>
      <c r="S399" s="66">
        <v>-1636.5</v>
      </c>
      <c r="T399" s="66">
        <v>1714.1666666666667</v>
      </c>
      <c r="U399" s="66">
        <v>77.666666666666742</v>
      </c>
      <c r="V399" s="66">
        <v>13713.333333333334</v>
      </c>
      <c r="W399" s="83">
        <v>20570</v>
      </c>
      <c r="X399" s="89">
        <v>0</v>
      </c>
      <c r="Y399" s="68">
        <v>0</v>
      </c>
      <c r="Z399" s="68">
        <v>0</v>
      </c>
      <c r="AA399" s="68">
        <v>0</v>
      </c>
      <c r="AB399" s="68">
        <v>0</v>
      </c>
      <c r="AC399" s="68">
        <v>0</v>
      </c>
      <c r="AD399" s="68">
        <v>0</v>
      </c>
      <c r="AE399" s="68">
        <v>0</v>
      </c>
      <c r="AF399" s="90">
        <v>0</v>
      </c>
    </row>
    <row r="400" spans="1:32" ht="15" x14ac:dyDescent="0.3">
      <c r="A400" s="30">
        <v>7039</v>
      </c>
      <c r="B400" s="98">
        <v>8867039</v>
      </c>
      <c r="C400" s="70" t="s">
        <v>798</v>
      </c>
      <c r="D400" s="75">
        <v>0</v>
      </c>
      <c r="E400" s="62">
        <v>0</v>
      </c>
      <c r="F400" s="62">
        <v>0</v>
      </c>
      <c r="G400" s="62">
        <v>0</v>
      </c>
      <c r="H400" s="62">
        <v>0</v>
      </c>
      <c r="I400" s="62">
        <v>0</v>
      </c>
      <c r="J400" s="62">
        <v>0</v>
      </c>
      <c r="K400" s="62">
        <v>0</v>
      </c>
      <c r="L400" s="76">
        <v>0</v>
      </c>
      <c r="M400" s="97">
        <v>21</v>
      </c>
      <c r="N400" s="110">
        <v>41</v>
      </c>
      <c r="O400" s="65">
        <v>62</v>
      </c>
      <c r="P400" s="66">
        <v>66055</v>
      </c>
      <c r="Q400" s="66">
        <v>16513.75</v>
      </c>
      <c r="R400" s="66">
        <v>16916</v>
      </c>
      <c r="S400" s="66">
        <v>-402.25</v>
      </c>
      <c r="T400" s="66">
        <v>5504.583333333333</v>
      </c>
      <c r="U400" s="66">
        <v>5102.333333333333</v>
      </c>
      <c r="V400" s="66">
        <v>44036.666666666664</v>
      </c>
      <c r="W400" s="83">
        <v>66055</v>
      </c>
      <c r="X400" s="89">
        <v>1</v>
      </c>
      <c r="Y400" s="68">
        <v>1900</v>
      </c>
      <c r="Z400" s="68">
        <v>475</v>
      </c>
      <c r="AA400" s="68">
        <v>0</v>
      </c>
      <c r="AB400" s="68">
        <v>475</v>
      </c>
      <c r="AC400" s="68">
        <v>158.33333333333334</v>
      </c>
      <c r="AD400" s="68">
        <v>633.33333333333337</v>
      </c>
      <c r="AE400" s="68">
        <v>1266.6666666666665</v>
      </c>
      <c r="AF400" s="90">
        <v>1900</v>
      </c>
    </row>
    <row r="401" spans="1:32" ht="15" x14ac:dyDescent="0.3">
      <c r="A401" s="30">
        <v>7040</v>
      </c>
      <c r="B401" s="98">
        <v>8867040</v>
      </c>
      <c r="C401" s="70" t="s">
        <v>799</v>
      </c>
      <c r="D401" s="75">
        <v>0</v>
      </c>
      <c r="E401" s="62">
        <v>0</v>
      </c>
      <c r="F401" s="62">
        <v>0</v>
      </c>
      <c r="G401" s="62">
        <v>0</v>
      </c>
      <c r="H401" s="62">
        <v>0</v>
      </c>
      <c r="I401" s="62">
        <v>0</v>
      </c>
      <c r="J401" s="62">
        <v>0</v>
      </c>
      <c r="K401" s="62">
        <v>0</v>
      </c>
      <c r="L401" s="76">
        <v>0</v>
      </c>
      <c r="M401" s="97">
        <v>31</v>
      </c>
      <c r="N401" s="110">
        <v>26</v>
      </c>
      <c r="O401" s="65">
        <v>57</v>
      </c>
      <c r="P401" s="66">
        <v>65230</v>
      </c>
      <c r="Q401" s="66">
        <v>16307.5</v>
      </c>
      <c r="R401" s="66">
        <v>16660</v>
      </c>
      <c r="S401" s="66">
        <v>-352.5</v>
      </c>
      <c r="T401" s="66">
        <v>5435.833333333333</v>
      </c>
      <c r="U401" s="66">
        <v>5083.333333333333</v>
      </c>
      <c r="V401" s="66">
        <v>43486.666666666664</v>
      </c>
      <c r="W401" s="83">
        <v>65230</v>
      </c>
      <c r="X401" s="89">
        <v>0</v>
      </c>
      <c r="Y401" s="68">
        <v>0</v>
      </c>
      <c r="Z401" s="68">
        <v>0</v>
      </c>
      <c r="AA401" s="68">
        <v>0</v>
      </c>
      <c r="AB401" s="68">
        <v>0</v>
      </c>
      <c r="AC401" s="68">
        <v>0</v>
      </c>
      <c r="AD401" s="68">
        <v>0</v>
      </c>
      <c r="AE401" s="68">
        <v>0</v>
      </c>
      <c r="AF401" s="90">
        <v>0</v>
      </c>
    </row>
    <row r="402" spans="1:32" ht="15" x14ac:dyDescent="0.3">
      <c r="A402" s="30">
        <v>7041</v>
      </c>
      <c r="B402" s="98">
        <v>8867041</v>
      </c>
      <c r="C402" s="70" t="s">
        <v>800</v>
      </c>
      <c r="D402" s="75">
        <v>0</v>
      </c>
      <c r="E402" s="62">
        <v>0</v>
      </c>
      <c r="F402" s="62">
        <v>0</v>
      </c>
      <c r="G402" s="62">
        <v>0</v>
      </c>
      <c r="H402" s="62">
        <v>0</v>
      </c>
      <c r="I402" s="62">
        <v>0</v>
      </c>
      <c r="J402" s="62">
        <v>0</v>
      </c>
      <c r="K402" s="62">
        <v>0</v>
      </c>
      <c r="L402" s="76">
        <v>0</v>
      </c>
      <c r="M402" s="97">
        <v>0</v>
      </c>
      <c r="N402" s="110">
        <v>54</v>
      </c>
      <c r="O402" s="65">
        <v>54</v>
      </c>
      <c r="P402" s="66">
        <v>50490</v>
      </c>
      <c r="Q402" s="66">
        <v>12622.5</v>
      </c>
      <c r="R402" s="66">
        <v>7246</v>
      </c>
      <c r="S402" s="66">
        <v>5376.5</v>
      </c>
      <c r="T402" s="66">
        <v>4207.5</v>
      </c>
      <c r="U402" s="66">
        <v>9584</v>
      </c>
      <c r="V402" s="66">
        <v>33660</v>
      </c>
      <c r="W402" s="83">
        <v>50490</v>
      </c>
      <c r="X402" s="89">
        <v>3</v>
      </c>
      <c r="Y402" s="68">
        <v>5700</v>
      </c>
      <c r="Z402" s="68">
        <v>1425</v>
      </c>
      <c r="AA402" s="68">
        <v>0</v>
      </c>
      <c r="AB402" s="68">
        <v>1425</v>
      </c>
      <c r="AC402" s="68">
        <v>475</v>
      </c>
      <c r="AD402" s="68">
        <v>1900</v>
      </c>
      <c r="AE402" s="68">
        <v>3800</v>
      </c>
      <c r="AF402" s="90">
        <v>5700</v>
      </c>
    </row>
    <row r="403" spans="1:32" ht="15" x14ac:dyDescent="0.3">
      <c r="A403" s="30">
        <v>7043</v>
      </c>
      <c r="B403" s="98">
        <v>8867043</v>
      </c>
      <c r="C403" s="70" t="s">
        <v>801</v>
      </c>
      <c r="D403" s="75">
        <v>3</v>
      </c>
      <c r="E403" s="62">
        <v>900</v>
      </c>
      <c r="F403" s="62">
        <v>225</v>
      </c>
      <c r="G403" s="62">
        <v>150</v>
      </c>
      <c r="H403" s="62">
        <v>75</v>
      </c>
      <c r="I403" s="62">
        <v>75</v>
      </c>
      <c r="J403" s="62">
        <v>150</v>
      </c>
      <c r="K403" s="62">
        <v>600</v>
      </c>
      <c r="L403" s="76">
        <v>900</v>
      </c>
      <c r="M403" s="97">
        <v>29</v>
      </c>
      <c r="N403" s="110">
        <v>47</v>
      </c>
      <c r="O403" s="65">
        <v>76</v>
      </c>
      <c r="P403" s="66">
        <v>82225</v>
      </c>
      <c r="Q403" s="66">
        <v>20556.25</v>
      </c>
      <c r="R403" s="66">
        <v>18308</v>
      </c>
      <c r="S403" s="66">
        <v>2248.25</v>
      </c>
      <c r="T403" s="66">
        <v>6852.083333333333</v>
      </c>
      <c r="U403" s="66">
        <v>9100.3333333333321</v>
      </c>
      <c r="V403" s="66">
        <v>54816.666666666672</v>
      </c>
      <c r="W403" s="83">
        <v>82225</v>
      </c>
      <c r="X403" s="89">
        <v>3</v>
      </c>
      <c r="Y403" s="68">
        <v>5700</v>
      </c>
      <c r="Z403" s="68">
        <v>1425</v>
      </c>
      <c r="AA403" s="68">
        <v>0</v>
      </c>
      <c r="AB403" s="68">
        <v>1425</v>
      </c>
      <c r="AC403" s="68">
        <v>475</v>
      </c>
      <c r="AD403" s="68">
        <v>1900</v>
      </c>
      <c r="AE403" s="68">
        <v>3800</v>
      </c>
      <c r="AF403" s="90">
        <v>5700</v>
      </c>
    </row>
    <row r="404" spans="1:32" ht="15" x14ac:dyDescent="0.3">
      <c r="A404" s="30">
        <v>7044</v>
      </c>
      <c r="B404" s="98">
        <v>8867044</v>
      </c>
      <c r="C404" s="70" t="s">
        <v>802</v>
      </c>
      <c r="D404" s="75">
        <v>0</v>
      </c>
      <c r="E404" s="62">
        <v>0</v>
      </c>
      <c r="F404" s="62">
        <v>0</v>
      </c>
      <c r="G404" s="62">
        <v>0</v>
      </c>
      <c r="H404" s="62">
        <v>0</v>
      </c>
      <c r="I404" s="62">
        <v>0</v>
      </c>
      <c r="J404" s="62">
        <v>0</v>
      </c>
      <c r="K404" s="62">
        <v>0</v>
      </c>
      <c r="L404" s="76">
        <v>0</v>
      </c>
      <c r="M404" s="97">
        <v>22</v>
      </c>
      <c r="N404" s="110">
        <v>49</v>
      </c>
      <c r="O404" s="65">
        <v>71</v>
      </c>
      <c r="P404" s="66">
        <v>74855</v>
      </c>
      <c r="Q404" s="66">
        <v>18713.75</v>
      </c>
      <c r="R404" s="66">
        <v>19123</v>
      </c>
      <c r="S404" s="66">
        <v>-409.25</v>
      </c>
      <c r="T404" s="66">
        <v>6237.916666666667</v>
      </c>
      <c r="U404" s="66">
        <v>5828.666666666667</v>
      </c>
      <c r="V404" s="66">
        <v>49903.333333333336</v>
      </c>
      <c r="W404" s="83">
        <v>74855</v>
      </c>
      <c r="X404" s="89">
        <v>3</v>
      </c>
      <c r="Y404" s="68">
        <v>5700</v>
      </c>
      <c r="Z404" s="68">
        <v>1425</v>
      </c>
      <c r="AA404" s="68">
        <v>0</v>
      </c>
      <c r="AB404" s="68">
        <v>1425</v>
      </c>
      <c r="AC404" s="68">
        <v>475</v>
      </c>
      <c r="AD404" s="68">
        <v>1900</v>
      </c>
      <c r="AE404" s="68">
        <v>3800</v>
      </c>
      <c r="AF404" s="90">
        <v>5700</v>
      </c>
    </row>
    <row r="405" spans="1:32" ht="15" x14ac:dyDescent="0.3">
      <c r="A405" s="30">
        <v>7045</v>
      </c>
      <c r="B405" s="98">
        <v>8867045</v>
      </c>
      <c r="C405" s="70" t="s">
        <v>803</v>
      </c>
      <c r="D405" s="75">
        <v>0</v>
      </c>
      <c r="E405" s="62">
        <v>0</v>
      </c>
      <c r="F405" s="62">
        <v>0</v>
      </c>
      <c r="G405" s="62">
        <v>0</v>
      </c>
      <c r="H405" s="62">
        <v>0</v>
      </c>
      <c r="I405" s="62">
        <v>0</v>
      </c>
      <c r="J405" s="62">
        <v>0</v>
      </c>
      <c r="K405" s="62">
        <v>0</v>
      </c>
      <c r="L405" s="76">
        <v>0</v>
      </c>
      <c r="M405" s="97">
        <v>23</v>
      </c>
      <c r="N405" s="110">
        <v>49</v>
      </c>
      <c r="O405" s="65">
        <v>72</v>
      </c>
      <c r="P405" s="66">
        <v>76175</v>
      </c>
      <c r="Q405" s="66">
        <v>19043.75</v>
      </c>
      <c r="R405" s="66">
        <v>18553</v>
      </c>
      <c r="S405" s="66">
        <v>490.75</v>
      </c>
      <c r="T405" s="66">
        <v>6347.916666666667</v>
      </c>
      <c r="U405" s="66">
        <v>6838.666666666667</v>
      </c>
      <c r="V405" s="66">
        <v>50783.333333333336</v>
      </c>
      <c r="W405" s="83">
        <v>76175</v>
      </c>
      <c r="X405" s="89">
        <v>3</v>
      </c>
      <c r="Y405" s="68">
        <v>5700</v>
      </c>
      <c r="Z405" s="68">
        <v>1425</v>
      </c>
      <c r="AA405" s="68">
        <v>0</v>
      </c>
      <c r="AB405" s="68">
        <v>1425</v>
      </c>
      <c r="AC405" s="68">
        <v>475</v>
      </c>
      <c r="AD405" s="68">
        <v>1900</v>
      </c>
      <c r="AE405" s="68">
        <v>3800</v>
      </c>
      <c r="AF405" s="90">
        <v>5700</v>
      </c>
    </row>
    <row r="406" spans="1:32" ht="15" x14ac:dyDescent="0.3">
      <c r="A406" s="30">
        <v>7051</v>
      </c>
      <c r="B406" s="98">
        <v>8867051</v>
      </c>
      <c r="C406" s="70" t="s">
        <v>804</v>
      </c>
      <c r="D406" s="75">
        <v>0</v>
      </c>
      <c r="E406" s="62">
        <v>0</v>
      </c>
      <c r="F406" s="62">
        <v>0</v>
      </c>
      <c r="G406" s="62">
        <v>0</v>
      </c>
      <c r="H406" s="62">
        <v>0</v>
      </c>
      <c r="I406" s="62">
        <v>0</v>
      </c>
      <c r="J406" s="62">
        <v>0</v>
      </c>
      <c r="K406" s="62">
        <v>0</v>
      </c>
      <c r="L406" s="76">
        <v>0</v>
      </c>
      <c r="M406" s="97">
        <v>18</v>
      </c>
      <c r="N406" s="110">
        <v>8</v>
      </c>
      <c r="O406" s="65">
        <v>26</v>
      </c>
      <c r="P406" s="66">
        <v>31240</v>
      </c>
      <c r="Q406" s="66">
        <v>7810</v>
      </c>
      <c r="R406" s="66">
        <v>7811</v>
      </c>
      <c r="S406" s="66">
        <v>-1</v>
      </c>
      <c r="T406" s="66">
        <v>2603.3333333333335</v>
      </c>
      <c r="U406" s="66">
        <v>2602.3333333333335</v>
      </c>
      <c r="V406" s="66">
        <v>20826.666666666668</v>
      </c>
      <c r="W406" s="83">
        <v>31240</v>
      </c>
      <c r="X406" s="89">
        <v>0</v>
      </c>
      <c r="Y406" s="68">
        <v>0</v>
      </c>
      <c r="Z406" s="68">
        <v>0</v>
      </c>
      <c r="AA406" s="68">
        <v>0</v>
      </c>
      <c r="AB406" s="68">
        <v>0</v>
      </c>
      <c r="AC406" s="68">
        <v>0</v>
      </c>
      <c r="AD406" s="68">
        <v>0</v>
      </c>
      <c r="AE406" s="68">
        <v>0</v>
      </c>
      <c r="AF406" s="90">
        <v>0</v>
      </c>
    </row>
    <row r="407" spans="1:32" ht="15" x14ac:dyDescent="0.3">
      <c r="A407" s="30">
        <v>7052</v>
      </c>
      <c r="B407" s="98">
        <v>8867052</v>
      </c>
      <c r="C407" s="70" t="s">
        <v>805</v>
      </c>
      <c r="D407" s="75">
        <v>0</v>
      </c>
      <c r="E407" s="62">
        <v>0</v>
      </c>
      <c r="F407" s="62">
        <v>0</v>
      </c>
      <c r="G407" s="62">
        <v>0</v>
      </c>
      <c r="H407" s="62">
        <v>0</v>
      </c>
      <c r="I407" s="62">
        <v>0</v>
      </c>
      <c r="J407" s="62">
        <v>0</v>
      </c>
      <c r="K407" s="62">
        <v>0</v>
      </c>
      <c r="L407" s="76">
        <v>0</v>
      </c>
      <c r="M407" s="97">
        <v>0</v>
      </c>
      <c r="N407" s="110">
        <v>24</v>
      </c>
      <c r="O407" s="65">
        <v>24</v>
      </c>
      <c r="P407" s="66">
        <v>22440</v>
      </c>
      <c r="Q407" s="66">
        <v>5610</v>
      </c>
      <c r="R407" s="66">
        <v>5610</v>
      </c>
      <c r="S407" s="66">
        <v>0</v>
      </c>
      <c r="T407" s="66">
        <v>1870</v>
      </c>
      <c r="U407" s="66">
        <v>1870</v>
      </c>
      <c r="V407" s="66">
        <v>14960</v>
      </c>
      <c r="W407" s="83">
        <v>22440</v>
      </c>
      <c r="X407" s="89">
        <v>2</v>
      </c>
      <c r="Y407" s="68">
        <v>3800</v>
      </c>
      <c r="Z407" s="68">
        <v>950</v>
      </c>
      <c r="AA407" s="68">
        <v>0</v>
      </c>
      <c r="AB407" s="68">
        <v>950</v>
      </c>
      <c r="AC407" s="68">
        <v>316.66666666666669</v>
      </c>
      <c r="AD407" s="68">
        <v>1266.6666666666667</v>
      </c>
      <c r="AE407" s="68">
        <v>2533.333333333333</v>
      </c>
      <c r="AF407" s="90">
        <v>3800</v>
      </c>
    </row>
    <row r="408" spans="1:32" ht="15" x14ac:dyDescent="0.3">
      <c r="A408" s="30">
        <v>7056</v>
      </c>
      <c r="B408" s="98">
        <v>8867056</v>
      </c>
      <c r="C408" s="70" t="s">
        <v>806</v>
      </c>
      <c r="D408" s="75">
        <v>1</v>
      </c>
      <c r="E408" s="62">
        <v>300</v>
      </c>
      <c r="F408" s="62">
        <v>75</v>
      </c>
      <c r="G408" s="62">
        <v>75</v>
      </c>
      <c r="H408" s="62">
        <v>0</v>
      </c>
      <c r="I408" s="62">
        <v>25</v>
      </c>
      <c r="J408" s="62">
        <v>25</v>
      </c>
      <c r="K408" s="62">
        <v>200</v>
      </c>
      <c r="L408" s="76">
        <v>300</v>
      </c>
      <c r="M408" s="97">
        <v>44</v>
      </c>
      <c r="N408" s="110">
        <v>33</v>
      </c>
      <c r="O408" s="65">
        <v>77</v>
      </c>
      <c r="P408" s="66">
        <v>88935</v>
      </c>
      <c r="Q408" s="66">
        <v>22233.75</v>
      </c>
      <c r="R408" s="66">
        <v>17310</v>
      </c>
      <c r="S408" s="66">
        <v>4923.75</v>
      </c>
      <c r="T408" s="66">
        <v>7411.25</v>
      </c>
      <c r="U408" s="66">
        <v>12335</v>
      </c>
      <c r="V408" s="66">
        <v>59290</v>
      </c>
      <c r="W408" s="83">
        <v>88935</v>
      </c>
      <c r="X408" s="89">
        <v>1</v>
      </c>
      <c r="Y408" s="68">
        <v>1900</v>
      </c>
      <c r="Z408" s="68">
        <v>475</v>
      </c>
      <c r="AA408" s="68">
        <v>0</v>
      </c>
      <c r="AB408" s="68">
        <v>475</v>
      </c>
      <c r="AC408" s="68">
        <v>158.33333333333334</v>
      </c>
      <c r="AD408" s="68">
        <v>633.33333333333337</v>
      </c>
      <c r="AE408" s="68">
        <v>1266.6666666666665</v>
      </c>
      <c r="AF408" s="90">
        <v>1900</v>
      </c>
    </row>
    <row r="409" spans="1:32" ht="15" x14ac:dyDescent="0.3">
      <c r="A409" s="30">
        <v>7058</v>
      </c>
      <c r="B409" s="98">
        <v>8867058</v>
      </c>
      <c r="C409" s="70" t="s">
        <v>807</v>
      </c>
      <c r="D409" s="75">
        <v>0</v>
      </c>
      <c r="E409" s="62">
        <v>0</v>
      </c>
      <c r="F409" s="62">
        <v>0</v>
      </c>
      <c r="G409" s="62">
        <v>0</v>
      </c>
      <c r="H409" s="62">
        <v>0</v>
      </c>
      <c r="I409" s="62">
        <v>0</v>
      </c>
      <c r="J409" s="62">
        <v>0</v>
      </c>
      <c r="K409" s="62">
        <v>0</v>
      </c>
      <c r="L409" s="76">
        <v>0</v>
      </c>
      <c r="M409" s="97">
        <v>1</v>
      </c>
      <c r="N409" s="110">
        <v>6</v>
      </c>
      <c r="O409" s="65">
        <v>7</v>
      </c>
      <c r="P409" s="66">
        <v>6930</v>
      </c>
      <c r="Q409" s="66">
        <v>1732.5</v>
      </c>
      <c r="R409" s="66">
        <v>1870</v>
      </c>
      <c r="S409" s="66">
        <v>-137.5</v>
      </c>
      <c r="T409" s="66">
        <v>577.5</v>
      </c>
      <c r="U409" s="66">
        <v>440</v>
      </c>
      <c r="V409" s="66">
        <v>4620</v>
      </c>
      <c r="W409" s="83">
        <v>6930</v>
      </c>
      <c r="X409" s="89">
        <v>1</v>
      </c>
      <c r="Y409" s="68">
        <v>1900</v>
      </c>
      <c r="Z409" s="68">
        <v>475</v>
      </c>
      <c r="AA409" s="68">
        <v>0</v>
      </c>
      <c r="AB409" s="68">
        <v>475</v>
      </c>
      <c r="AC409" s="68">
        <v>158.33333333333334</v>
      </c>
      <c r="AD409" s="68">
        <v>633.33333333333337</v>
      </c>
      <c r="AE409" s="68">
        <v>1266.6666666666665</v>
      </c>
      <c r="AF409" s="90">
        <v>1900</v>
      </c>
    </row>
    <row r="410" spans="1:32" ht="15" x14ac:dyDescent="0.3">
      <c r="A410" s="30">
        <v>7059</v>
      </c>
      <c r="B410" s="98">
        <v>8867059</v>
      </c>
      <c r="C410" s="70" t="s">
        <v>808</v>
      </c>
      <c r="D410" s="75">
        <v>1</v>
      </c>
      <c r="E410" s="62">
        <v>300</v>
      </c>
      <c r="F410" s="62">
        <v>75</v>
      </c>
      <c r="G410" s="62">
        <v>75</v>
      </c>
      <c r="H410" s="62">
        <v>0</v>
      </c>
      <c r="I410" s="62">
        <v>25</v>
      </c>
      <c r="J410" s="62">
        <v>25</v>
      </c>
      <c r="K410" s="62">
        <v>200</v>
      </c>
      <c r="L410" s="76">
        <v>300</v>
      </c>
      <c r="M410" s="97">
        <v>20</v>
      </c>
      <c r="N410" s="110">
        <v>18</v>
      </c>
      <c r="O410" s="65">
        <v>38</v>
      </c>
      <c r="P410" s="66">
        <v>43230</v>
      </c>
      <c r="Q410" s="66">
        <v>10807.5</v>
      </c>
      <c r="R410" s="66">
        <v>10708</v>
      </c>
      <c r="S410" s="66">
        <v>99.5</v>
      </c>
      <c r="T410" s="66">
        <v>3602.5</v>
      </c>
      <c r="U410" s="66">
        <v>3702</v>
      </c>
      <c r="V410" s="66">
        <v>28820</v>
      </c>
      <c r="W410" s="83">
        <v>43230</v>
      </c>
      <c r="X410" s="89">
        <v>1</v>
      </c>
      <c r="Y410" s="68">
        <v>1900</v>
      </c>
      <c r="Z410" s="68">
        <v>475</v>
      </c>
      <c r="AA410" s="68">
        <v>0</v>
      </c>
      <c r="AB410" s="68">
        <v>475</v>
      </c>
      <c r="AC410" s="68">
        <v>158.33333333333334</v>
      </c>
      <c r="AD410" s="68">
        <v>633.33333333333337</v>
      </c>
      <c r="AE410" s="68">
        <v>1266.6666666666665</v>
      </c>
      <c r="AF410" s="90">
        <v>1900</v>
      </c>
    </row>
    <row r="411" spans="1:32" ht="15" x14ac:dyDescent="0.3">
      <c r="A411" s="30">
        <v>7062</v>
      </c>
      <c r="B411" s="98">
        <v>8867062</v>
      </c>
      <c r="C411" s="70" t="s">
        <v>809</v>
      </c>
      <c r="D411" s="75">
        <v>0</v>
      </c>
      <c r="E411" s="62">
        <v>0</v>
      </c>
      <c r="F411" s="62">
        <v>0</v>
      </c>
      <c r="G411" s="62">
        <v>0</v>
      </c>
      <c r="H411" s="62">
        <v>0</v>
      </c>
      <c r="I411" s="62">
        <v>0</v>
      </c>
      <c r="J411" s="62">
        <v>0</v>
      </c>
      <c r="K411" s="62">
        <v>0</v>
      </c>
      <c r="L411" s="76">
        <v>0</v>
      </c>
      <c r="M411" s="97">
        <v>15</v>
      </c>
      <c r="N411" s="110">
        <v>44</v>
      </c>
      <c r="O411" s="65">
        <v>59</v>
      </c>
      <c r="P411" s="66">
        <v>60940</v>
      </c>
      <c r="Q411" s="66">
        <v>15235</v>
      </c>
      <c r="R411" s="66">
        <v>16511</v>
      </c>
      <c r="S411" s="66">
        <v>-1276</v>
      </c>
      <c r="T411" s="66">
        <v>5078.333333333333</v>
      </c>
      <c r="U411" s="66">
        <v>3802.333333333333</v>
      </c>
      <c r="V411" s="66">
        <v>40626.666666666664</v>
      </c>
      <c r="W411" s="83">
        <v>60940</v>
      </c>
      <c r="X411" s="89">
        <v>0</v>
      </c>
      <c r="Y411" s="68">
        <v>0</v>
      </c>
      <c r="Z411" s="68">
        <v>0</v>
      </c>
      <c r="AA411" s="68">
        <v>0</v>
      </c>
      <c r="AB411" s="68">
        <v>0</v>
      </c>
      <c r="AC411" s="68">
        <v>0</v>
      </c>
      <c r="AD411" s="68">
        <v>0</v>
      </c>
      <c r="AE411" s="68">
        <v>0</v>
      </c>
      <c r="AF411" s="90">
        <v>0</v>
      </c>
    </row>
    <row r="412" spans="1:32" ht="15" x14ac:dyDescent="0.3">
      <c r="A412" s="30">
        <v>7063</v>
      </c>
      <c r="B412" s="98">
        <v>8867063</v>
      </c>
      <c r="C412" s="70" t="s">
        <v>810</v>
      </c>
      <c r="D412" s="75">
        <v>0</v>
      </c>
      <c r="E412" s="62">
        <v>0</v>
      </c>
      <c r="F412" s="62">
        <v>0</v>
      </c>
      <c r="G412" s="62">
        <v>75</v>
      </c>
      <c r="H412" s="62">
        <v>-75</v>
      </c>
      <c r="I412" s="62">
        <v>0</v>
      </c>
      <c r="J412" s="62">
        <v>-75</v>
      </c>
      <c r="K412" s="62">
        <v>0</v>
      </c>
      <c r="L412" s="76">
        <v>0</v>
      </c>
      <c r="M412" s="97">
        <v>33</v>
      </c>
      <c r="N412" s="110">
        <v>34</v>
      </c>
      <c r="O412" s="65">
        <v>67</v>
      </c>
      <c r="P412" s="66">
        <v>75350</v>
      </c>
      <c r="Q412" s="66">
        <v>18837.5</v>
      </c>
      <c r="R412" s="66">
        <v>18296</v>
      </c>
      <c r="S412" s="66">
        <v>541.5</v>
      </c>
      <c r="T412" s="66">
        <v>6279.166666666667</v>
      </c>
      <c r="U412" s="66">
        <v>6820.666666666667</v>
      </c>
      <c r="V412" s="66">
        <v>50233.333333333336</v>
      </c>
      <c r="W412" s="83">
        <v>75350</v>
      </c>
      <c r="X412" s="89">
        <v>7</v>
      </c>
      <c r="Y412" s="68">
        <v>13300</v>
      </c>
      <c r="Z412" s="68">
        <v>3325</v>
      </c>
      <c r="AA412" s="68">
        <v>0</v>
      </c>
      <c r="AB412" s="68">
        <v>3325</v>
      </c>
      <c r="AC412" s="68">
        <v>1108.3333333333333</v>
      </c>
      <c r="AD412" s="68">
        <v>4433.333333333333</v>
      </c>
      <c r="AE412" s="68">
        <v>8866.6666666666679</v>
      </c>
      <c r="AF412" s="90">
        <v>13300</v>
      </c>
    </row>
    <row r="413" spans="1:32" ht="15" x14ac:dyDescent="0.3">
      <c r="A413" s="30">
        <v>7067</v>
      </c>
      <c r="B413" s="98">
        <v>8867067</v>
      </c>
      <c r="C413" s="70" t="s">
        <v>811</v>
      </c>
      <c r="D413" s="75">
        <v>0</v>
      </c>
      <c r="E413" s="62">
        <v>0</v>
      </c>
      <c r="F413" s="62">
        <v>0</v>
      </c>
      <c r="G413" s="62">
        <v>75</v>
      </c>
      <c r="H413" s="62">
        <v>-75</v>
      </c>
      <c r="I413" s="62">
        <v>0</v>
      </c>
      <c r="J413" s="62">
        <v>-75</v>
      </c>
      <c r="K413" s="62">
        <v>0</v>
      </c>
      <c r="L413" s="76">
        <v>0</v>
      </c>
      <c r="M413" s="97">
        <v>0</v>
      </c>
      <c r="N413" s="110">
        <v>23</v>
      </c>
      <c r="O413" s="65">
        <v>23</v>
      </c>
      <c r="P413" s="66">
        <v>21505</v>
      </c>
      <c r="Q413" s="66">
        <v>5376.25</v>
      </c>
      <c r="R413" s="66">
        <v>6311</v>
      </c>
      <c r="S413" s="66">
        <v>-934.75</v>
      </c>
      <c r="T413" s="66">
        <v>1792.0833333333333</v>
      </c>
      <c r="U413" s="66">
        <v>857.33333333333326</v>
      </c>
      <c r="V413" s="66">
        <v>14336.666666666666</v>
      </c>
      <c r="W413" s="83">
        <v>21505</v>
      </c>
      <c r="X413" s="89">
        <v>0</v>
      </c>
      <c r="Y413" s="68">
        <v>0</v>
      </c>
      <c r="Z413" s="68">
        <v>0</v>
      </c>
      <c r="AA413" s="68">
        <v>0</v>
      </c>
      <c r="AB413" s="68">
        <v>0</v>
      </c>
      <c r="AC413" s="68">
        <v>0</v>
      </c>
      <c r="AD413" s="68">
        <v>0</v>
      </c>
      <c r="AE413" s="68">
        <v>0</v>
      </c>
      <c r="AF413" s="90">
        <v>0</v>
      </c>
    </row>
    <row r="414" spans="1:32" ht="15" x14ac:dyDescent="0.3">
      <c r="A414" s="30">
        <v>7069</v>
      </c>
      <c r="B414" s="98">
        <v>8867069</v>
      </c>
      <c r="C414" s="70" t="s">
        <v>812</v>
      </c>
      <c r="D414" s="75">
        <v>0</v>
      </c>
      <c r="E414" s="62">
        <v>0</v>
      </c>
      <c r="F414" s="62">
        <v>0</v>
      </c>
      <c r="G414" s="62">
        <v>0</v>
      </c>
      <c r="H414" s="62">
        <v>0</v>
      </c>
      <c r="I414" s="62">
        <v>0</v>
      </c>
      <c r="J414" s="62">
        <v>0</v>
      </c>
      <c r="K414" s="62">
        <v>0</v>
      </c>
      <c r="L414" s="76">
        <v>0</v>
      </c>
      <c r="M414" s="97">
        <v>34</v>
      </c>
      <c r="N414" s="110">
        <v>16</v>
      </c>
      <c r="O414" s="65">
        <v>50</v>
      </c>
      <c r="P414" s="66">
        <v>59840</v>
      </c>
      <c r="Q414" s="66">
        <v>14960</v>
      </c>
      <c r="R414" s="66">
        <v>13775</v>
      </c>
      <c r="S414" s="66">
        <v>1185</v>
      </c>
      <c r="T414" s="66">
        <v>4986.666666666667</v>
      </c>
      <c r="U414" s="66">
        <v>6171.666666666667</v>
      </c>
      <c r="V414" s="66">
        <v>39893.333333333336</v>
      </c>
      <c r="W414" s="83">
        <v>59840</v>
      </c>
      <c r="X414" s="89">
        <v>0</v>
      </c>
      <c r="Y414" s="68">
        <v>0</v>
      </c>
      <c r="Z414" s="68">
        <v>0</v>
      </c>
      <c r="AA414" s="68">
        <v>0</v>
      </c>
      <c r="AB414" s="68">
        <v>0</v>
      </c>
      <c r="AC414" s="68">
        <v>0</v>
      </c>
      <c r="AD414" s="68">
        <v>0</v>
      </c>
      <c r="AE414" s="68">
        <v>0</v>
      </c>
      <c r="AF414" s="90">
        <v>0</v>
      </c>
    </row>
    <row r="415" spans="1:32" ht="15" x14ac:dyDescent="0.3">
      <c r="A415" s="30">
        <v>7070</v>
      </c>
      <c r="B415" s="98">
        <v>8867070</v>
      </c>
      <c r="C415" s="70" t="s">
        <v>813</v>
      </c>
      <c r="D415" s="75">
        <v>0</v>
      </c>
      <c r="E415" s="62">
        <v>0</v>
      </c>
      <c r="F415" s="62">
        <v>0</v>
      </c>
      <c r="G415" s="62">
        <v>0</v>
      </c>
      <c r="H415" s="62">
        <v>0</v>
      </c>
      <c r="I415" s="62">
        <v>0</v>
      </c>
      <c r="J415" s="62">
        <v>0</v>
      </c>
      <c r="K415" s="62">
        <v>0</v>
      </c>
      <c r="L415" s="76">
        <v>0</v>
      </c>
      <c r="M415" s="97">
        <v>15</v>
      </c>
      <c r="N415" s="110">
        <v>34</v>
      </c>
      <c r="O415" s="65">
        <v>49</v>
      </c>
      <c r="P415" s="66">
        <v>51590</v>
      </c>
      <c r="Q415" s="66">
        <v>12897.5</v>
      </c>
      <c r="R415" s="66">
        <v>13706</v>
      </c>
      <c r="S415" s="66">
        <v>-808.5</v>
      </c>
      <c r="T415" s="66">
        <v>4299.166666666667</v>
      </c>
      <c r="U415" s="66">
        <v>3490.666666666667</v>
      </c>
      <c r="V415" s="66">
        <v>34393.333333333336</v>
      </c>
      <c r="W415" s="83">
        <v>51590</v>
      </c>
      <c r="X415" s="89">
        <v>0</v>
      </c>
      <c r="Y415" s="68">
        <v>0</v>
      </c>
      <c r="Z415" s="68">
        <v>0</v>
      </c>
      <c r="AA415" s="68">
        <v>0</v>
      </c>
      <c r="AB415" s="68">
        <v>0</v>
      </c>
      <c r="AC415" s="68">
        <v>0</v>
      </c>
      <c r="AD415" s="68">
        <v>0</v>
      </c>
      <c r="AE415" s="68">
        <v>0</v>
      </c>
      <c r="AF415" s="90">
        <v>0</v>
      </c>
    </row>
    <row r="416" spans="1:32" ht="15" x14ac:dyDescent="0.3">
      <c r="A416" s="30">
        <v>7072</v>
      </c>
      <c r="B416" s="98">
        <v>8867072</v>
      </c>
      <c r="C416" s="70" t="s">
        <v>814</v>
      </c>
      <c r="D416" s="75">
        <v>0</v>
      </c>
      <c r="E416" s="62">
        <v>0</v>
      </c>
      <c r="F416" s="62">
        <v>0</v>
      </c>
      <c r="G416" s="62">
        <v>0</v>
      </c>
      <c r="H416" s="62">
        <v>0</v>
      </c>
      <c r="I416" s="62">
        <v>0</v>
      </c>
      <c r="J416" s="62">
        <v>0</v>
      </c>
      <c r="K416" s="62">
        <v>0</v>
      </c>
      <c r="L416" s="76">
        <v>0</v>
      </c>
      <c r="M416" s="97">
        <v>32</v>
      </c>
      <c r="N416" s="110">
        <v>42</v>
      </c>
      <c r="O416" s="65">
        <v>74</v>
      </c>
      <c r="P416" s="66">
        <v>81510</v>
      </c>
      <c r="Q416" s="66">
        <v>20377.5</v>
      </c>
      <c r="R416" s="66">
        <v>16694</v>
      </c>
      <c r="S416" s="66">
        <v>3683.5</v>
      </c>
      <c r="T416" s="66">
        <v>6792.5</v>
      </c>
      <c r="U416" s="66">
        <v>10476</v>
      </c>
      <c r="V416" s="66">
        <v>54340</v>
      </c>
      <c r="W416" s="83">
        <v>81510</v>
      </c>
      <c r="X416" s="89">
        <v>4</v>
      </c>
      <c r="Y416" s="68">
        <v>7600</v>
      </c>
      <c r="Z416" s="68">
        <v>1900</v>
      </c>
      <c r="AA416" s="68">
        <v>0</v>
      </c>
      <c r="AB416" s="68">
        <v>1900</v>
      </c>
      <c r="AC416" s="68">
        <v>633.33333333333337</v>
      </c>
      <c r="AD416" s="68">
        <v>2533.3333333333335</v>
      </c>
      <c r="AE416" s="68">
        <v>5066.6666666666661</v>
      </c>
      <c r="AF416" s="90">
        <v>7600</v>
      </c>
    </row>
    <row r="417" spans="1:32" thickBot="1" x14ac:dyDescent="0.35">
      <c r="A417" s="30">
        <v>7073</v>
      </c>
      <c r="B417" s="98">
        <v>8867073</v>
      </c>
      <c r="C417" s="70" t="s">
        <v>815</v>
      </c>
      <c r="D417" s="79">
        <v>2</v>
      </c>
      <c r="E417" s="80">
        <v>600</v>
      </c>
      <c r="F417" s="80">
        <v>150</v>
      </c>
      <c r="G417" s="80">
        <v>75</v>
      </c>
      <c r="H417" s="80">
        <v>75</v>
      </c>
      <c r="I417" s="80">
        <v>50</v>
      </c>
      <c r="J417" s="80">
        <v>125</v>
      </c>
      <c r="K417" s="80">
        <v>400</v>
      </c>
      <c r="L417" s="81">
        <v>600</v>
      </c>
      <c r="M417" s="109">
        <v>16</v>
      </c>
      <c r="N417" s="112">
        <v>48</v>
      </c>
      <c r="O417" s="85">
        <v>64</v>
      </c>
      <c r="P417" s="84">
        <v>66000</v>
      </c>
      <c r="Q417" s="84">
        <v>16500</v>
      </c>
      <c r="R417" s="84">
        <v>14459</v>
      </c>
      <c r="S417" s="84">
        <v>2041</v>
      </c>
      <c r="T417" s="84">
        <v>5500</v>
      </c>
      <c r="U417" s="84">
        <v>7541</v>
      </c>
      <c r="V417" s="84">
        <v>44000</v>
      </c>
      <c r="W417" s="86">
        <v>66000</v>
      </c>
      <c r="X417" s="91">
        <v>1</v>
      </c>
      <c r="Y417" s="92">
        <v>1900</v>
      </c>
      <c r="Z417" s="92">
        <v>475</v>
      </c>
      <c r="AA417" s="92">
        <v>0</v>
      </c>
      <c r="AB417" s="92">
        <v>475</v>
      </c>
      <c r="AC417" s="92">
        <v>158.33333333333334</v>
      </c>
      <c r="AD417" s="92">
        <v>633.33333333333337</v>
      </c>
      <c r="AE417" s="92">
        <v>1266.6666666666665</v>
      </c>
      <c r="AF417" s="93">
        <v>1900</v>
      </c>
    </row>
  </sheetData>
  <autoFilter ref="A6:AF417"/>
  <mergeCells count="7">
    <mergeCell ref="X5:AF5"/>
    <mergeCell ref="C5:C6"/>
    <mergeCell ref="B5:B6"/>
    <mergeCell ref="A5:A6"/>
    <mergeCell ref="A2:B4"/>
    <mergeCell ref="M5:W5"/>
    <mergeCell ref="D5:L5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406"/>
  <sheetViews>
    <sheetView topLeftCell="A16" workbookViewId="0">
      <selection activeCell="A8" sqref="A8:XFD9"/>
    </sheetView>
  </sheetViews>
  <sheetFormatPr defaultRowHeight="14.4" x14ac:dyDescent="0.3"/>
  <sheetData>
    <row r="1" spans="1:4" x14ac:dyDescent="0.3">
      <c r="A1">
        <v>1106</v>
      </c>
      <c r="B1">
        <v>7</v>
      </c>
      <c r="C1">
        <v>1636.25</v>
      </c>
      <c r="D1" t="s">
        <v>21</v>
      </c>
    </row>
    <row r="2" spans="1:4" x14ac:dyDescent="0.3">
      <c r="A2">
        <v>1116</v>
      </c>
      <c r="B2">
        <v>18.5</v>
      </c>
      <c r="C2">
        <v>4324.375</v>
      </c>
      <c r="D2" t="s">
        <v>22</v>
      </c>
    </row>
    <row r="3" spans="1:4" x14ac:dyDescent="0.3">
      <c r="A3">
        <v>1119</v>
      </c>
      <c r="B3">
        <v>1</v>
      </c>
      <c r="C3">
        <v>233.75</v>
      </c>
      <c r="D3" t="s">
        <v>23</v>
      </c>
    </row>
    <row r="4" spans="1:4" x14ac:dyDescent="0.3">
      <c r="A4">
        <v>1121</v>
      </c>
      <c r="B4">
        <v>6</v>
      </c>
      <c r="C4">
        <v>1402.5</v>
      </c>
      <c r="D4" t="s">
        <v>24</v>
      </c>
    </row>
    <row r="5" spans="1:4" x14ac:dyDescent="0.3">
      <c r="A5">
        <v>1124</v>
      </c>
      <c r="B5">
        <v>4</v>
      </c>
      <c r="C5">
        <v>935</v>
      </c>
      <c r="D5" t="s">
        <v>25</v>
      </c>
    </row>
    <row r="6" spans="1:4" x14ac:dyDescent="0.3">
      <c r="A6">
        <v>1127</v>
      </c>
      <c r="B6">
        <v>3</v>
      </c>
      <c r="C6">
        <v>701.25</v>
      </c>
      <c r="D6" t="s">
        <v>26</v>
      </c>
    </row>
    <row r="7" spans="1:4" x14ac:dyDescent="0.3">
      <c r="A7">
        <v>1128</v>
      </c>
      <c r="B7">
        <v>24</v>
      </c>
      <c r="C7">
        <v>5610</v>
      </c>
      <c r="D7" t="s">
        <v>27</v>
      </c>
    </row>
    <row r="8" spans="1:4" x14ac:dyDescent="0.3">
      <c r="A8">
        <v>2000</v>
      </c>
      <c r="B8">
        <v>157</v>
      </c>
      <c r="C8">
        <v>-4090</v>
      </c>
      <c r="D8" t="s">
        <v>28</v>
      </c>
    </row>
    <row r="9" spans="1:4" x14ac:dyDescent="0.3">
      <c r="A9">
        <v>2002</v>
      </c>
      <c r="B9">
        <v>60</v>
      </c>
      <c r="C9">
        <v>2575</v>
      </c>
      <c r="D9" t="s">
        <v>29</v>
      </c>
    </row>
    <row r="10" spans="1:4" x14ac:dyDescent="0.3">
      <c r="A10">
        <v>2044</v>
      </c>
      <c r="B10">
        <v>60</v>
      </c>
      <c r="C10">
        <v>8046</v>
      </c>
      <c r="D10" t="s">
        <v>30</v>
      </c>
    </row>
    <row r="11" spans="1:4" x14ac:dyDescent="0.3">
      <c r="A11">
        <v>2062</v>
      </c>
      <c r="B11">
        <v>41</v>
      </c>
      <c r="C11">
        <v>-4995</v>
      </c>
      <c r="D11" t="s">
        <v>31</v>
      </c>
    </row>
    <row r="12" spans="1:4" x14ac:dyDescent="0.3">
      <c r="A12">
        <v>2065</v>
      </c>
      <c r="B12">
        <v>39</v>
      </c>
      <c r="C12">
        <v>-780</v>
      </c>
      <c r="D12" t="s">
        <v>32</v>
      </c>
    </row>
    <row r="13" spans="1:4" x14ac:dyDescent="0.3">
      <c r="A13">
        <v>2066</v>
      </c>
      <c r="B13">
        <v>52</v>
      </c>
      <c r="C13">
        <v>1560</v>
      </c>
      <c r="D13" t="s">
        <v>33</v>
      </c>
    </row>
    <row r="14" spans="1:4" x14ac:dyDescent="0.3">
      <c r="A14">
        <v>2072</v>
      </c>
      <c r="B14">
        <v>48</v>
      </c>
      <c r="C14">
        <v>1540</v>
      </c>
      <c r="D14" t="s">
        <v>34</v>
      </c>
    </row>
    <row r="15" spans="1:4" x14ac:dyDescent="0.3">
      <c r="A15">
        <v>2088</v>
      </c>
      <c r="B15">
        <v>20</v>
      </c>
      <c r="C15">
        <v>-1525</v>
      </c>
      <c r="D15" t="s">
        <v>35</v>
      </c>
    </row>
    <row r="16" spans="1:4" x14ac:dyDescent="0.3">
      <c r="A16">
        <v>2089</v>
      </c>
      <c r="B16">
        <v>14</v>
      </c>
      <c r="C16">
        <v>-905</v>
      </c>
      <c r="D16" t="s">
        <v>36</v>
      </c>
    </row>
    <row r="17" spans="1:4" x14ac:dyDescent="0.3">
      <c r="A17">
        <v>2094</v>
      </c>
      <c r="B17">
        <v>10</v>
      </c>
      <c r="C17">
        <v>50</v>
      </c>
      <c r="D17" t="s">
        <v>37</v>
      </c>
    </row>
    <row r="18" spans="1:4" x14ac:dyDescent="0.3">
      <c r="A18">
        <v>2095</v>
      </c>
      <c r="B18">
        <v>42</v>
      </c>
      <c r="C18">
        <v>-1415</v>
      </c>
      <c r="D18" t="s">
        <v>38</v>
      </c>
    </row>
    <row r="19" spans="1:4" x14ac:dyDescent="0.3">
      <c r="A19">
        <v>2109</v>
      </c>
      <c r="B19">
        <v>25</v>
      </c>
      <c r="C19">
        <v>-200</v>
      </c>
      <c r="D19" t="s">
        <v>39</v>
      </c>
    </row>
    <row r="20" spans="1:4" x14ac:dyDescent="0.3">
      <c r="A20">
        <v>2110</v>
      </c>
      <c r="B20">
        <v>20</v>
      </c>
      <c r="C20">
        <v>-1850</v>
      </c>
      <c r="D20" t="s">
        <v>40</v>
      </c>
    </row>
    <row r="21" spans="1:4" x14ac:dyDescent="0.3">
      <c r="A21">
        <v>2116</v>
      </c>
      <c r="B21">
        <v>115</v>
      </c>
      <c r="C21">
        <v>4800</v>
      </c>
      <c r="D21" t="s">
        <v>41</v>
      </c>
    </row>
    <row r="22" spans="1:4" x14ac:dyDescent="0.3">
      <c r="A22">
        <v>2119</v>
      </c>
      <c r="B22">
        <v>62</v>
      </c>
      <c r="C22">
        <v>-990</v>
      </c>
      <c r="D22" t="s">
        <v>42</v>
      </c>
    </row>
    <row r="23" spans="1:4" x14ac:dyDescent="0.3">
      <c r="A23">
        <v>2120</v>
      </c>
      <c r="B23">
        <v>46</v>
      </c>
      <c r="C23">
        <v>1205</v>
      </c>
      <c r="D23" t="s">
        <v>43</v>
      </c>
    </row>
    <row r="24" spans="1:4" x14ac:dyDescent="0.3">
      <c r="A24">
        <v>2127</v>
      </c>
      <c r="B24">
        <v>99</v>
      </c>
      <c r="C24">
        <v>495</v>
      </c>
      <c r="D24" t="s">
        <v>44</v>
      </c>
    </row>
    <row r="25" spans="1:4" x14ac:dyDescent="0.3">
      <c r="A25">
        <v>2128</v>
      </c>
      <c r="B25">
        <v>29</v>
      </c>
      <c r="C25">
        <v>-505</v>
      </c>
      <c r="D25" t="s">
        <v>45</v>
      </c>
    </row>
    <row r="26" spans="1:4" x14ac:dyDescent="0.3">
      <c r="A26">
        <v>2130</v>
      </c>
      <c r="B26">
        <v>48</v>
      </c>
      <c r="C26">
        <v>1215</v>
      </c>
      <c r="D26" t="s">
        <v>46</v>
      </c>
    </row>
    <row r="27" spans="1:4" x14ac:dyDescent="0.3">
      <c r="A27">
        <v>2132</v>
      </c>
      <c r="B27">
        <v>51</v>
      </c>
      <c r="C27">
        <v>255</v>
      </c>
      <c r="D27" t="s">
        <v>47</v>
      </c>
    </row>
    <row r="28" spans="1:4" x14ac:dyDescent="0.3">
      <c r="A28">
        <v>2133</v>
      </c>
      <c r="B28">
        <v>24</v>
      </c>
      <c r="C28">
        <v>-530</v>
      </c>
      <c r="D28" t="s">
        <v>48</v>
      </c>
    </row>
    <row r="29" spans="1:4" x14ac:dyDescent="0.3">
      <c r="A29">
        <v>2134</v>
      </c>
      <c r="B29">
        <v>13</v>
      </c>
      <c r="C29">
        <v>-2210</v>
      </c>
      <c r="D29" t="s">
        <v>49</v>
      </c>
    </row>
    <row r="30" spans="1:4" x14ac:dyDescent="0.3">
      <c r="A30">
        <v>2135</v>
      </c>
      <c r="B30">
        <v>17</v>
      </c>
      <c r="C30">
        <v>-1215</v>
      </c>
      <c r="D30" t="s">
        <v>50</v>
      </c>
    </row>
    <row r="31" spans="1:4" x14ac:dyDescent="0.3">
      <c r="A31">
        <v>2136</v>
      </c>
      <c r="B31">
        <v>15</v>
      </c>
      <c r="C31">
        <v>-2200</v>
      </c>
      <c r="D31" t="s">
        <v>51</v>
      </c>
    </row>
    <row r="32" spans="1:4" x14ac:dyDescent="0.3">
      <c r="A32">
        <v>2137</v>
      </c>
      <c r="B32">
        <v>17</v>
      </c>
      <c r="C32">
        <v>2035</v>
      </c>
      <c r="D32" t="s">
        <v>52</v>
      </c>
    </row>
    <row r="33" spans="1:4" x14ac:dyDescent="0.3">
      <c r="A33">
        <v>2138</v>
      </c>
      <c r="B33">
        <v>33</v>
      </c>
      <c r="C33">
        <v>815</v>
      </c>
      <c r="D33" t="s">
        <v>53</v>
      </c>
    </row>
    <row r="34" spans="1:4" x14ac:dyDescent="0.3">
      <c r="A34">
        <v>2139</v>
      </c>
      <c r="B34">
        <v>35</v>
      </c>
      <c r="C34">
        <v>175</v>
      </c>
      <c r="D34" t="s">
        <v>54</v>
      </c>
    </row>
    <row r="35" spans="1:4" x14ac:dyDescent="0.3">
      <c r="A35">
        <v>2142</v>
      </c>
      <c r="B35">
        <v>24</v>
      </c>
      <c r="C35">
        <v>1095</v>
      </c>
      <c r="D35" t="s">
        <v>55</v>
      </c>
    </row>
    <row r="36" spans="1:4" x14ac:dyDescent="0.3">
      <c r="A36">
        <v>2147</v>
      </c>
      <c r="B36">
        <v>5</v>
      </c>
      <c r="C36">
        <v>675</v>
      </c>
      <c r="D36" t="s">
        <v>56</v>
      </c>
    </row>
    <row r="37" spans="1:4" x14ac:dyDescent="0.3">
      <c r="A37">
        <v>2148</v>
      </c>
      <c r="B37">
        <v>20</v>
      </c>
      <c r="C37">
        <v>2050</v>
      </c>
      <c r="D37" t="s">
        <v>57</v>
      </c>
    </row>
    <row r="38" spans="1:4" x14ac:dyDescent="0.3">
      <c r="A38">
        <v>2155</v>
      </c>
      <c r="B38">
        <v>31</v>
      </c>
      <c r="C38">
        <v>480</v>
      </c>
      <c r="D38" t="s">
        <v>58</v>
      </c>
    </row>
    <row r="39" spans="1:4" x14ac:dyDescent="0.3">
      <c r="A39">
        <v>2156</v>
      </c>
      <c r="B39">
        <v>70</v>
      </c>
      <c r="C39">
        <v>350</v>
      </c>
      <c r="D39" t="s">
        <v>59</v>
      </c>
    </row>
    <row r="40" spans="1:4" x14ac:dyDescent="0.3">
      <c r="A40">
        <v>2161</v>
      </c>
      <c r="B40">
        <v>15</v>
      </c>
      <c r="C40">
        <v>-2200</v>
      </c>
      <c r="D40" t="s">
        <v>51</v>
      </c>
    </row>
    <row r="41" spans="1:4" x14ac:dyDescent="0.3">
      <c r="A41">
        <v>2163</v>
      </c>
      <c r="B41">
        <v>22</v>
      </c>
      <c r="C41">
        <v>2385</v>
      </c>
      <c r="D41" t="s">
        <v>60</v>
      </c>
    </row>
    <row r="42" spans="1:4" x14ac:dyDescent="0.3">
      <c r="A42">
        <v>2164</v>
      </c>
      <c r="B42">
        <v>26</v>
      </c>
      <c r="C42">
        <v>-2795</v>
      </c>
      <c r="D42" t="s">
        <v>61</v>
      </c>
    </row>
    <row r="43" spans="1:4" x14ac:dyDescent="0.3">
      <c r="A43">
        <v>2165</v>
      </c>
      <c r="B43">
        <v>21</v>
      </c>
      <c r="C43">
        <v>755</v>
      </c>
      <c r="D43" t="s">
        <v>62</v>
      </c>
    </row>
    <row r="44" spans="1:4" x14ac:dyDescent="0.3">
      <c r="A44">
        <v>2166</v>
      </c>
      <c r="B44">
        <v>10</v>
      </c>
      <c r="C44">
        <v>50</v>
      </c>
      <c r="D44" t="s">
        <v>37</v>
      </c>
    </row>
    <row r="45" spans="1:4" x14ac:dyDescent="0.3">
      <c r="A45">
        <v>2167</v>
      </c>
      <c r="B45">
        <v>7</v>
      </c>
      <c r="C45">
        <v>-940</v>
      </c>
      <c r="D45" t="s">
        <v>63</v>
      </c>
    </row>
    <row r="46" spans="1:4" x14ac:dyDescent="0.3">
      <c r="A46">
        <v>2168</v>
      </c>
      <c r="B46">
        <v>34</v>
      </c>
      <c r="C46">
        <v>495</v>
      </c>
      <c r="D46" t="s">
        <v>64</v>
      </c>
    </row>
    <row r="47" spans="1:4" x14ac:dyDescent="0.3">
      <c r="A47">
        <v>2169</v>
      </c>
      <c r="B47">
        <v>15</v>
      </c>
      <c r="C47">
        <v>-250</v>
      </c>
      <c r="D47" t="s">
        <v>65</v>
      </c>
    </row>
    <row r="48" spans="1:4" x14ac:dyDescent="0.3">
      <c r="A48">
        <v>2171</v>
      </c>
      <c r="B48">
        <v>69</v>
      </c>
      <c r="C48">
        <v>-305</v>
      </c>
      <c r="D48" t="s">
        <v>66</v>
      </c>
    </row>
    <row r="49" spans="1:4" x14ac:dyDescent="0.3">
      <c r="A49">
        <v>2172</v>
      </c>
      <c r="B49">
        <v>57</v>
      </c>
      <c r="C49">
        <v>-690</v>
      </c>
      <c r="D49" t="s">
        <v>67</v>
      </c>
    </row>
    <row r="50" spans="1:4" x14ac:dyDescent="0.3">
      <c r="A50">
        <v>2175</v>
      </c>
      <c r="B50">
        <v>91</v>
      </c>
      <c r="C50">
        <v>5005</v>
      </c>
      <c r="D50" t="s">
        <v>68</v>
      </c>
    </row>
    <row r="51" spans="1:4" x14ac:dyDescent="0.3">
      <c r="A51">
        <v>2176</v>
      </c>
      <c r="B51">
        <v>108</v>
      </c>
      <c r="C51">
        <v>-1085</v>
      </c>
      <c r="D51" t="s">
        <v>69</v>
      </c>
    </row>
    <row r="52" spans="1:4" x14ac:dyDescent="0.3">
      <c r="A52">
        <v>2183</v>
      </c>
      <c r="B52">
        <v>38</v>
      </c>
      <c r="C52">
        <v>-1435</v>
      </c>
      <c r="D52" t="s">
        <v>70</v>
      </c>
    </row>
    <row r="53" spans="1:4" x14ac:dyDescent="0.3">
      <c r="A53">
        <v>2185</v>
      </c>
      <c r="B53">
        <v>20</v>
      </c>
      <c r="C53">
        <v>-1850</v>
      </c>
      <c r="D53" t="s">
        <v>40</v>
      </c>
    </row>
    <row r="54" spans="1:4" x14ac:dyDescent="0.3">
      <c r="A54">
        <v>2187</v>
      </c>
      <c r="B54">
        <v>7</v>
      </c>
      <c r="C54">
        <v>-290</v>
      </c>
      <c r="D54" t="s">
        <v>71</v>
      </c>
    </row>
    <row r="55" spans="1:4" x14ac:dyDescent="0.3">
      <c r="A55">
        <v>2188</v>
      </c>
      <c r="B55">
        <v>5</v>
      </c>
      <c r="C55">
        <v>25</v>
      </c>
      <c r="D55" t="s">
        <v>72</v>
      </c>
    </row>
    <row r="56" spans="1:4" x14ac:dyDescent="0.3">
      <c r="A56">
        <v>2189</v>
      </c>
      <c r="B56">
        <v>16</v>
      </c>
      <c r="C56">
        <v>1380</v>
      </c>
      <c r="D56" t="s">
        <v>73</v>
      </c>
    </row>
    <row r="57" spans="1:4" x14ac:dyDescent="0.3">
      <c r="A57">
        <v>2190</v>
      </c>
      <c r="B57">
        <v>4</v>
      </c>
      <c r="C57">
        <v>670</v>
      </c>
      <c r="D57" t="s">
        <v>74</v>
      </c>
    </row>
    <row r="58" spans="1:4" x14ac:dyDescent="0.3">
      <c r="A58">
        <v>2191</v>
      </c>
      <c r="B58">
        <v>119</v>
      </c>
      <c r="C58">
        <v>1570</v>
      </c>
      <c r="D58" t="s">
        <v>75</v>
      </c>
    </row>
    <row r="59" spans="1:4" x14ac:dyDescent="0.3">
      <c r="A59">
        <v>2192</v>
      </c>
      <c r="B59">
        <v>55</v>
      </c>
      <c r="C59">
        <v>1250</v>
      </c>
      <c r="D59" t="s">
        <v>76</v>
      </c>
    </row>
    <row r="60" spans="1:4" x14ac:dyDescent="0.3">
      <c r="A60">
        <v>2193</v>
      </c>
      <c r="B60">
        <v>22</v>
      </c>
      <c r="C60">
        <v>-1840</v>
      </c>
      <c r="D60" t="s">
        <v>77</v>
      </c>
    </row>
    <row r="61" spans="1:4" x14ac:dyDescent="0.3">
      <c r="A61">
        <v>2226</v>
      </c>
      <c r="B61">
        <v>19</v>
      </c>
      <c r="C61">
        <v>1070</v>
      </c>
      <c r="D61" t="s">
        <v>78</v>
      </c>
    </row>
    <row r="62" spans="1:4" x14ac:dyDescent="0.3">
      <c r="A62">
        <v>2227</v>
      </c>
      <c r="B62">
        <v>11</v>
      </c>
      <c r="C62">
        <v>-2545</v>
      </c>
      <c r="D62" t="s">
        <v>79</v>
      </c>
    </row>
    <row r="63" spans="1:4" x14ac:dyDescent="0.3">
      <c r="A63">
        <v>2228</v>
      </c>
      <c r="B63">
        <v>108</v>
      </c>
      <c r="C63">
        <v>2815</v>
      </c>
      <c r="D63" t="s">
        <v>80</v>
      </c>
    </row>
    <row r="64" spans="1:4" x14ac:dyDescent="0.3">
      <c r="A64">
        <v>2231</v>
      </c>
      <c r="B64">
        <v>24</v>
      </c>
      <c r="C64">
        <v>445</v>
      </c>
      <c r="D64" t="s">
        <v>81</v>
      </c>
    </row>
    <row r="65" spans="1:4" x14ac:dyDescent="0.3">
      <c r="A65">
        <v>2235</v>
      </c>
      <c r="B65">
        <v>160</v>
      </c>
      <c r="C65">
        <v>-175</v>
      </c>
      <c r="D65" t="s">
        <v>82</v>
      </c>
    </row>
    <row r="66" spans="1:4" x14ac:dyDescent="0.3">
      <c r="A66">
        <v>2237</v>
      </c>
      <c r="B66">
        <v>172</v>
      </c>
      <c r="C66">
        <v>-1415</v>
      </c>
      <c r="D66" t="s">
        <v>83</v>
      </c>
    </row>
    <row r="67" spans="1:4" x14ac:dyDescent="0.3">
      <c r="A67">
        <v>2239</v>
      </c>
      <c r="B67">
        <v>4</v>
      </c>
      <c r="C67">
        <v>-1280</v>
      </c>
      <c r="D67" t="s">
        <v>84</v>
      </c>
    </row>
    <row r="68" spans="1:4" x14ac:dyDescent="0.3">
      <c r="A68">
        <v>2245</v>
      </c>
      <c r="B68">
        <v>122</v>
      </c>
      <c r="C68">
        <v>-1015</v>
      </c>
      <c r="D68" t="s">
        <v>85</v>
      </c>
    </row>
    <row r="69" spans="1:4" x14ac:dyDescent="0.3">
      <c r="A69">
        <v>2252</v>
      </c>
      <c r="B69">
        <v>88</v>
      </c>
      <c r="C69">
        <v>4340</v>
      </c>
      <c r="D69" t="s">
        <v>86</v>
      </c>
    </row>
    <row r="70" spans="1:4" x14ac:dyDescent="0.3">
      <c r="A70">
        <v>2254</v>
      </c>
      <c r="B70">
        <v>66</v>
      </c>
      <c r="C70">
        <v>655</v>
      </c>
      <c r="D70" t="s">
        <v>87</v>
      </c>
    </row>
    <row r="71" spans="1:4" x14ac:dyDescent="0.3">
      <c r="A71">
        <v>2258</v>
      </c>
      <c r="B71">
        <v>36</v>
      </c>
      <c r="C71">
        <v>-1120</v>
      </c>
      <c r="D71" t="s">
        <v>88</v>
      </c>
    </row>
    <row r="72" spans="1:4" x14ac:dyDescent="0.3">
      <c r="A72">
        <v>2259</v>
      </c>
      <c r="B72">
        <v>62</v>
      </c>
      <c r="C72">
        <v>635</v>
      </c>
      <c r="D72" t="s">
        <v>89</v>
      </c>
    </row>
    <row r="73" spans="1:4" x14ac:dyDescent="0.3">
      <c r="A73">
        <v>2263</v>
      </c>
      <c r="B73">
        <v>98</v>
      </c>
      <c r="C73">
        <v>2440</v>
      </c>
      <c r="D73" t="s">
        <v>90</v>
      </c>
    </row>
    <row r="74" spans="1:4" x14ac:dyDescent="0.3">
      <c r="A74">
        <v>2265</v>
      </c>
      <c r="B74">
        <v>5</v>
      </c>
      <c r="C74">
        <v>-1275</v>
      </c>
      <c r="D74" t="s">
        <v>91</v>
      </c>
    </row>
    <row r="75" spans="1:4" x14ac:dyDescent="0.3">
      <c r="A75">
        <v>2268</v>
      </c>
      <c r="B75">
        <v>13</v>
      </c>
      <c r="C75">
        <v>-1560</v>
      </c>
      <c r="D75" t="s">
        <v>92</v>
      </c>
    </row>
    <row r="76" spans="1:4" x14ac:dyDescent="0.3">
      <c r="A76">
        <v>2269</v>
      </c>
      <c r="B76">
        <v>66</v>
      </c>
      <c r="C76">
        <v>1305</v>
      </c>
      <c r="D76" t="s">
        <v>93</v>
      </c>
    </row>
    <row r="77" spans="1:4" x14ac:dyDescent="0.3">
      <c r="A77">
        <v>2270</v>
      </c>
      <c r="B77">
        <v>26</v>
      </c>
      <c r="C77">
        <v>-1495</v>
      </c>
      <c r="D77" t="s">
        <v>94</v>
      </c>
    </row>
    <row r="78" spans="1:4" x14ac:dyDescent="0.3">
      <c r="A78">
        <v>2272</v>
      </c>
      <c r="B78">
        <v>147</v>
      </c>
      <c r="C78">
        <v>-2515</v>
      </c>
      <c r="D78" t="s">
        <v>95</v>
      </c>
    </row>
    <row r="79" spans="1:4" x14ac:dyDescent="0.3">
      <c r="A79">
        <v>2275</v>
      </c>
      <c r="B79">
        <v>58</v>
      </c>
      <c r="C79">
        <v>940</v>
      </c>
      <c r="D79" t="s">
        <v>96</v>
      </c>
    </row>
    <row r="80" spans="1:4" x14ac:dyDescent="0.3">
      <c r="A80">
        <v>2276</v>
      </c>
      <c r="B80">
        <v>69</v>
      </c>
      <c r="C80">
        <v>-5180</v>
      </c>
      <c r="D80" t="s">
        <v>97</v>
      </c>
    </row>
    <row r="81" spans="1:4" x14ac:dyDescent="0.3">
      <c r="A81">
        <v>2278</v>
      </c>
      <c r="B81">
        <v>24</v>
      </c>
      <c r="C81">
        <v>-1505</v>
      </c>
      <c r="D81" t="s">
        <v>98</v>
      </c>
    </row>
    <row r="82" spans="1:4" x14ac:dyDescent="0.3">
      <c r="A82">
        <v>2279</v>
      </c>
      <c r="B82">
        <v>24</v>
      </c>
      <c r="C82">
        <v>-1180</v>
      </c>
      <c r="D82" t="s">
        <v>99</v>
      </c>
    </row>
    <row r="83" spans="1:4" x14ac:dyDescent="0.3">
      <c r="A83">
        <v>2280</v>
      </c>
      <c r="B83">
        <v>9</v>
      </c>
      <c r="C83">
        <v>695</v>
      </c>
      <c r="D83" t="s">
        <v>100</v>
      </c>
    </row>
    <row r="84" spans="1:4" x14ac:dyDescent="0.3">
      <c r="A84">
        <v>2282</v>
      </c>
      <c r="B84">
        <v>84</v>
      </c>
      <c r="C84">
        <v>1720</v>
      </c>
      <c r="D84" t="s">
        <v>101</v>
      </c>
    </row>
    <row r="85" spans="1:4" x14ac:dyDescent="0.3">
      <c r="A85">
        <v>2285</v>
      </c>
      <c r="B85">
        <v>14</v>
      </c>
      <c r="C85">
        <v>720</v>
      </c>
      <c r="D85" t="s">
        <v>102</v>
      </c>
    </row>
    <row r="86" spans="1:4" x14ac:dyDescent="0.3">
      <c r="A86">
        <v>2287</v>
      </c>
      <c r="B86">
        <v>27</v>
      </c>
      <c r="C86">
        <v>460</v>
      </c>
      <c r="D86" t="s">
        <v>103</v>
      </c>
    </row>
    <row r="87" spans="1:4" x14ac:dyDescent="0.3">
      <c r="A87">
        <v>2289</v>
      </c>
      <c r="B87">
        <v>11</v>
      </c>
      <c r="C87">
        <v>55</v>
      </c>
      <c r="D87" t="s">
        <v>104</v>
      </c>
    </row>
    <row r="88" spans="1:4" x14ac:dyDescent="0.3">
      <c r="A88">
        <v>2290</v>
      </c>
      <c r="B88">
        <v>25</v>
      </c>
      <c r="C88">
        <v>1100</v>
      </c>
      <c r="D88" t="s">
        <v>105</v>
      </c>
    </row>
    <row r="89" spans="1:4" x14ac:dyDescent="0.3">
      <c r="A89">
        <v>2296</v>
      </c>
      <c r="B89">
        <v>93</v>
      </c>
      <c r="C89">
        <v>-3435</v>
      </c>
      <c r="D89" t="s">
        <v>106</v>
      </c>
    </row>
    <row r="90" spans="1:4" x14ac:dyDescent="0.3">
      <c r="A90">
        <v>2298</v>
      </c>
      <c r="B90">
        <v>88</v>
      </c>
      <c r="C90">
        <v>3365</v>
      </c>
      <c r="D90" t="s">
        <v>107</v>
      </c>
    </row>
    <row r="91" spans="1:4" x14ac:dyDescent="0.3">
      <c r="A91">
        <v>2300</v>
      </c>
      <c r="B91">
        <v>7</v>
      </c>
      <c r="C91">
        <v>-615</v>
      </c>
      <c r="D91" t="s">
        <v>108</v>
      </c>
    </row>
    <row r="92" spans="1:4" x14ac:dyDescent="0.3">
      <c r="A92">
        <v>2309</v>
      </c>
      <c r="B92">
        <v>220</v>
      </c>
      <c r="C92">
        <v>-1825</v>
      </c>
      <c r="D92" t="s">
        <v>109</v>
      </c>
    </row>
    <row r="93" spans="1:4" x14ac:dyDescent="0.3">
      <c r="A93">
        <v>2312</v>
      </c>
      <c r="B93">
        <v>58</v>
      </c>
      <c r="C93">
        <v>-1335</v>
      </c>
      <c r="D93" t="s">
        <v>110</v>
      </c>
    </row>
    <row r="94" spans="1:4" x14ac:dyDescent="0.3">
      <c r="A94">
        <v>2313</v>
      </c>
      <c r="B94">
        <v>32</v>
      </c>
      <c r="C94">
        <v>1460</v>
      </c>
      <c r="D94" t="s">
        <v>111</v>
      </c>
    </row>
    <row r="95" spans="1:4" x14ac:dyDescent="0.3">
      <c r="A95">
        <v>2318</v>
      </c>
      <c r="B95">
        <v>14</v>
      </c>
      <c r="C95">
        <v>-255</v>
      </c>
      <c r="D95" t="s">
        <v>112</v>
      </c>
    </row>
    <row r="96" spans="1:4" x14ac:dyDescent="0.3">
      <c r="A96">
        <v>2320</v>
      </c>
      <c r="B96">
        <v>57</v>
      </c>
      <c r="C96">
        <v>2235</v>
      </c>
      <c r="D96" t="s">
        <v>113</v>
      </c>
    </row>
    <row r="97" spans="1:4" x14ac:dyDescent="0.3">
      <c r="A97">
        <v>2321</v>
      </c>
      <c r="B97">
        <v>13</v>
      </c>
      <c r="C97">
        <v>2015</v>
      </c>
      <c r="D97" t="s">
        <v>114</v>
      </c>
    </row>
    <row r="98" spans="1:4" x14ac:dyDescent="0.3">
      <c r="A98">
        <v>2322</v>
      </c>
      <c r="B98">
        <v>23</v>
      </c>
      <c r="C98">
        <v>440</v>
      </c>
      <c r="D98" t="s">
        <v>115</v>
      </c>
    </row>
    <row r="99" spans="1:4" x14ac:dyDescent="0.3">
      <c r="A99">
        <v>2326</v>
      </c>
      <c r="B99">
        <v>26</v>
      </c>
      <c r="C99">
        <v>-520</v>
      </c>
      <c r="D99" t="s">
        <v>116</v>
      </c>
    </row>
    <row r="100" spans="1:4" x14ac:dyDescent="0.3">
      <c r="A100">
        <v>2327</v>
      </c>
      <c r="B100">
        <v>15</v>
      </c>
      <c r="C100">
        <v>75</v>
      </c>
      <c r="D100" t="s">
        <v>117</v>
      </c>
    </row>
    <row r="101" spans="1:4" x14ac:dyDescent="0.3">
      <c r="A101">
        <v>2328</v>
      </c>
      <c r="B101">
        <v>26</v>
      </c>
      <c r="C101">
        <v>-2145</v>
      </c>
      <c r="D101" t="s">
        <v>118</v>
      </c>
    </row>
    <row r="102" spans="1:4" x14ac:dyDescent="0.3">
      <c r="A102">
        <v>2329</v>
      </c>
      <c r="B102">
        <v>51</v>
      </c>
      <c r="C102">
        <v>-720</v>
      </c>
      <c r="D102" t="s">
        <v>119</v>
      </c>
    </row>
    <row r="103" spans="1:4" x14ac:dyDescent="0.3">
      <c r="A103">
        <v>2337</v>
      </c>
      <c r="B103">
        <v>39</v>
      </c>
      <c r="C103">
        <v>1170</v>
      </c>
      <c r="D103" t="s">
        <v>120</v>
      </c>
    </row>
    <row r="104" spans="1:4" x14ac:dyDescent="0.3">
      <c r="A104">
        <v>2340</v>
      </c>
      <c r="B104">
        <v>71</v>
      </c>
      <c r="C104">
        <v>-2245</v>
      </c>
      <c r="D104" t="s">
        <v>121</v>
      </c>
    </row>
    <row r="105" spans="1:4" x14ac:dyDescent="0.3">
      <c r="A105">
        <v>2345</v>
      </c>
      <c r="B105">
        <v>51</v>
      </c>
      <c r="C105">
        <v>-1045</v>
      </c>
      <c r="D105" t="s">
        <v>122</v>
      </c>
    </row>
    <row r="106" spans="1:4" x14ac:dyDescent="0.3">
      <c r="A106">
        <v>2431</v>
      </c>
      <c r="B106">
        <v>123</v>
      </c>
      <c r="C106">
        <v>940</v>
      </c>
      <c r="D106" t="s">
        <v>123</v>
      </c>
    </row>
    <row r="107" spans="1:4" x14ac:dyDescent="0.3">
      <c r="A107">
        <v>2434</v>
      </c>
      <c r="B107">
        <v>249</v>
      </c>
      <c r="C107">
        <v>2545</v>
      </c>
      <c r="D107" t="s">
        <v>124</v>
      </c>
    </row>
    <row r="108" spans="1:4" x14ac:dyDescent="0.3">
      <c r="A108">
        <v>2444</v>
      </c>
      <c r="B108">
        <v>101</v>
      </c>
      <c r="C108">
        <v>830</v>
      </c>
      <c r="D108" t="s">
        <v>125</v>
      </c>
    </row>
    <row r="109" spans="1:4" x14ac:dyDescent="0.3">
      <c r="A109">
        <v>2453</v>
      </c>
      <c r="B109">
        <v>61</v>
      </c>
      <c r="C109">
        <v>-2295</v>
      </c>
      <c r="D109" t="s">
        <v>126</v>
      </c>
    </row>
    <row r="110" spans="1:4" x14ac:dyDescent="0.3">
      <c r="A110">
        <v>2454</v>
      </c>
      <c r="B110">
        <v>55</v>
      </c>
      <c r="C110">
        <v>1900</v>
      </c>
      <c r="D110" t="s">
        <v>127</v>
      </c>
    </row>
    <row r="111" spans="1:4" x14ac:dyDescent="0.3">
      <c r="A111">
        <v>2458</v>
      </c>
      <c r="B111">
        <v>50</v>
      </c>
      <c r="C111">
        <v>2850</v>
      </c>
      <c r="D111" t="s">
        <v>128</v>
      </c>
    </row>
    <row r="112" spans="1:4" x14ac:dyDescent="0.3">
      <c r="A112">
        <v>2459</v>
      </c>
      <c r="B112">
        <v>7</v>
      </c>
      <c r="C112">
        <v>360</v>
      </c>
      <c r="D112" t="s">
        <v>129</v>
      </c>
    </row>
    <row r="113" spans="1:4" x14ac:dyDescent="0.3">
      <c r="A113">
        <v>2462</v>
      </c>
      <c r="B113">
        <v>48</v>
      </c>
      <c r="C113">
        <v>890</v>
      </c>
      <c r="D113" t="s">
        <v>130</v>
      </c>
    </row>
    <row r="114" spans="1:4" x14ac:dyDescent="0.3">
      <c r="A114">
        <v>2463</v>
      </c>
      <c r="B114">
        <v>59</v>
      </c>
      <c r="C114">
        <v>-30</v>
      </c>
      <c r="D114" t="s">
        <v>131</v>
      </c>
    </row>
    <row r="115" spans="1:4" x14ac:dyDescent="0.3">
      <c r="A115">
        <v>2465</v>
      </c>
      <c r="B115">
        <v>9</v>
      </c>
      <c r="C115">
        <v>-280</v>
      </c>
      <c r="D115" t="s">
        <v>132</v>
      </c>
    </row>
    <row r="116" spans="1:4" x14ac:dyDescent="0.3">
      <c r="A116">
        <v>2471</v>
      </c>
      <c r="B116">
        <v>96</v>
      </c>
      <c r="C116">
        <v>9905</v>
      </c>
      <c r="D116" t="s">
        <v>133</v>
      </c>
    </row>
    <row r="117" spans="1:4" x14ac:dyDescent="0.3">
      <c r="A117">
        <v>2474</v>
      </c>
      <c r="B117">
        <v>45</v>
      </c>
      <c r="C117">
        <v>550</v>
      </c>
      <c r="D117" t="s">
        <v>134</v>
      </c>
    </row>
    <row r="118" spans="1:4" x14ac:dyDescent="0.3">
      <c r="A118">
        <v>2482</v>
      </c>
      <c r="B118">
        <v>12</v>
      </c>
      <c r="C118">
        <v>-590</v>
      </c>
      <c r="D118" t="s">
        <v>135</v>
      </c>
    </row>
    <row r="119" spans="1:4" x14ac:dyDescent="0.3">
      <c r="A119">
        <v>2484</v>
      </c>
      <c r="B119">
        <v>23</v>
      </c>
      <c r="C119">
        <v>-210</v>
      </c>
      <c r="D119" t="s">
        <v>136</v>
      </c>
    </row>
    <row r="120" spans="1:4" x14ac:dyDescent="0.3">
      <c r="A120">
        <v>2490</v>
      </c>
      <c r="B120">
        <v>31</v>
      </c>
      <c r="C120">
        <v>-1145</v>
      </c>
      <c r="D120" t="s">
        <v>137</v>
      </c>
    </row>
    <row r="121" spans="1:4" x14ac:dyDescent="0.3">
      <c r="A121">
        <v>2509</v>
      </c>
      <c r="B121">
        <v>37</v>
      </c>
      <c r="C121">
        <v>835</v>
      </c>
      <c r="D121" t="s">
        <v>138</v>
      </c>
    </row>
    <row r="122" spans="1:4" x14ac:dyDescent="0.3">
      <c r="A122">
        <v>2510</v>
      </c>
      <c r="B122">
        <v>110</v>
      </c>
      <c r="C122">
        <v>-1400</v>
      </c>
      <c r="D122" t="s">
        <v>139</v>
      </c>
    </row>
    <row r="123" spans="1:4" x14ac:dyDescent="0.3">
      <c r="A123">
        <v>2513</v>
      </c>
      <c r="B123">
        <v>36</v>
      </c>
      <c r="C123">
        <v>1480</v>
      </c>
      <c r="D123" t="s">
        <v>140</v>
      </c>
    </row>
    <row r="124" spans="1:4" x14ac:dyDescent="0.3">
      <c r="A124">
        <v>2514</v>
      </c>
      <c r="B124">
        <v>47</v>
      </c>
      <c r="C124">
        <v>-2690</v>
      </c>
      <c r="D124" t="s">
        <v>141</v>
      </c>
    </row>
    <row r="125" spans="1:4" x14ac:dyDescent="0.3">
      <c r="A125">
        <v>2519</v>
      </c>
      <c r="B125">
        <v>31</v>
      </c>
      <c r="C125">
        <v>3080</v>
      </c>
      <c r="D125" t="s">
        <v>142</v>
      </c>
    </row>
    <row r="126" spans="1:4" x14ac:dyDescent="0.3">
      <c r="A126">
        <v>2520</v>
      </c>
      <c r="B126">
        <v>55</v>
      </c>
      <c r="C126">
        <v>4473</v>
      </c>
      <c r="D126" t="s">
        <v>143</v>
      </c>
    </row>
    <row r="127" spans="1:4" x14ac:dyDescent="0.3">
      <c r="A127">
        <v>2523</v>
      </c>
      <c r="B127">
        <v>105</v>
      </c>
      <c r="C127">
        <v>1500</v>
      </c>
      <c r="D127" t="s">
        <v>144</v>
      </c>
    </row>
    <row r="128" spans="1:4" x14ac:dyDescent="0.3">
      <c r="A128">
        <v>2524</v>
      </c>
      <c r="B128">
        <v>45</v>
      </c>
      <c r="C128">
        <v>-1400</v>
      </c>
      <c r="D128" t="s">
        <v>145</v>
      </c>
    </row>
    <row r="129" spans="1:4" x14ac:dyDescent="0.3">
      <c r="A129">
        <v>2525</v>
      </c>
      <c r="B129">
        <v>123</v>
      </c>
      <c r="C129">
        <v>1915</v>
      </c>
      <c r="D129" t="s">
        <v>146</v>
      </c>
    </row>
    <row r="130" spans="1:4" x14ac:dyDescent="0.3">
      <c r="A130">
        <v>2530</v>
      </c>
      <c r="B130">
        <v>38</v>
      </c>
      <c r="C130">
        <v>-135</v>
      </c>
      <c r="D130" t="s">
        <v>147</v>
      </c>
    </row>
    <row r="131" spans="1:4" x14ac:dyDescent="0.3">
      <c r="A131">
        <v>2531</v>
      </c>
      <c r="B131">
        <v>93</v>
      </c>
      <c r="C131">
        <v>1115</v>
      </c>
      <c r="D131" t="s">
        <v>148</v>
      </c>
    </row>
    <row r="132" spans="1:4" x14ac:dyDescent="0.3">
      <c r="A132">
        <v>2532</v>
      </c>
      <c r="B132">
        <v>15</v>
      </c>
      <c r="C132">
        <v>725</v>
      </c>
      <c r="D132" t="s">
        <v>149</v>
      </c>
    </row>
    <row r="133" spans="1:4" x14ac:dyDescent="0.3">
      <c r="A133">
        <v>2534</v>
      </c>
      <c r="B133">
        <v>84</v>
      </c>
      <c r="C133">
        <v>4645</v>
      </c>
      <c r="D133" t="s">
        <v>150</v>
      </c>
    </row>
    <row r="134" spans="1:4" x14ac:dyDescent="0.3">
      <c r="A134">
        <v>2539</v>
      </c>
      <c r="B134">
        <v>9</v>
      </c>
      <c r="C134">
        <v>45</v>
      </c>
      <c r="D134" t="s">
        <v>151</v>
      </c>
    </row>
    <row r="135" spans="1:4" x14ac:dyDescent="0.3">
      <c r="A135">
        <v>2545</v>
      </c>
      <c r="B135">
        <v>52</v>
      </c>
      <c r="C135">
        <v>-1690</v>
      </c>
      <c r="D135" t="s">
        <v>152</v>
      </c>
    </row>
    <row r="136" spans="1:4" x14ac:dyDescent="0.3">
      <c r="A136">
        <v>2548</v>
      </c>
      <c r="B136">
        <v>51</v>
      </c>
      <c r="C136">
        <v>-2995</v>
      </c>
      <c r="D136" t="s">
        <v>153</v>
      </c>
    </row>
    <row r="137" spans="1:4" x14ac:dyDescent="0.3">
      <c r="A137">
        <v>2552</v>
      </c>
      <c r="B137">
        <v>42</v>
      </c>
      <c r="C137">
        <v>-1090</v>
      </c>
      <c r="D137" t="s">
        <v>154</v>
      </c>
    </row>
    <row r="138" spans="1:4" x14ac:dyDescent="0.3">
      <c r="A138">
        <v>2559</v>
      </c>
      <c r="B138">
        <v>29</v>
      </c>
      <c r="C138">
        <v>-505</v>
      </c>
      <c r="D138" t="s">
        <v>45</v>
      </c>
    </row>
    <row r="139" spans="1:4" x14ac:dyDescent="0.3">
      <c r="A139">
        <v>2562</v>
      </c>
      <c r="B139">
        <v>29</v>
      </c>
      <c r="C139">
        <v>2095</v>
      </c>
      <c r="D139" t="s">
        <v>155</v>
      </c>
    </row>
    <row r="140" spans="1:4" x14ac:dyDescent="0.3">
      <c r="A140">
        <v>2569</v>
      </c>
      <c r="B140">
        <v>121</v>
      </c>
      <c r="C140">
        <v>1905</v>
      </c>
      <c r="D140" t="s">
        <v>156</v>
      </c>
    </row>
    <row r="141" spans="1:4" x14ac:dyDescent="0.3">
      <c r="A141">
        <v>2574</v>
      </c>
      <c r="B141">
        <v>60</v>
      </c>
      <c r="C141">
        <v>1925</v>
      </c>
      <c r="D141" t="s">
        <v>157</v>
      </c>
    </row>
    <row r="142" spans="1:4" x14ac:dyDescent="0.3">
      <c r="A142">
        <v>2578</v>
      </c>
      <c r="B142">
        <v>29</v>
      </c>
      <c r="C142">
        <v>145</v>
      </c>
      <c r="D142" t="s">
        <v>158</v>
      </c>
    </row>
    <row r="143" spans="1:4" x14ac:dyDescent="0.3">
      <c r="A143">
        <v>2586</v>
      </c>
      <c r="B143">
        <v>61</v>
      </c>
      <c r="C143">
        <v>-670</v>
      </c>
      <c r="D143" t="s">
        <v>159</v>
      </c>
    </row>
    <row r="144" spans="1:4" x14ac:dyDescent="0.3">
      <c r="A144">
        <v>2603</v>
      </c>
      <c r="B144">
        <v>172</v>
      </c>
      <c r="C144">
        <v>4760</v>
      </c>
      <c r="D144" t="s">
        <v>160</v>
      </c>
    </row>
    <row r="145" spans="1:4" x14ac:dyDescent="0.3">
      <c r="A145">
        <v>2607</v>
      </c>
      <c r="B145">
        <v>80</v>
      </c>
      <c r="C145">
        <v>2025</v>
      </c>
      <c r="D145" t="s">
        <v>161</v>
      </c>
    </row>
    <row r="146" spans="1:4" x14ac:dyDescent="0.3">
      <c r="A146">
        <v>2611</v>
      </c>
      <c r="B146">
        <v>48</v>
      </c>
      <c r="C146">
        <v>-410</v>
      </c>
      <c r="D146" t="s">
        <v>162</v>
      </c>
    </row>
    <row r="147" spans="1:4" x14ac:dyDescent="0.3">
      <c r="A147">
        <v>2615</v>
      </c>
      <c r="B147">
        <v>31</v>
      </c>
      <c r="C147">
        <v>480</v>
      </c>
      <c r="D147" t="s">
        <v>58</v>
      </c>
    </row>
    <row r="148" spans="1:4" x14ac:dyDescent="0.3">
      <c r="A148">
        <v>2622</v>
      </c>
      <c r="B148">
        <v>63</v>
      </c>
      <c r="C148">
        <v>-660</v>
      </c>
      <c r="D148" t="s">
        <v>163</v>
      </c>
    </row>
    <row r="149" spans="1:4" x14ac:dyDescent="0.3">
      <c r="A149">
        <v>2626</v>
      </c>
      <c r="B149">
        <v>26</v>
      </c>
      <c r="C149">
        <v>3055</v>
      </c>
      <c r="D149" t="s">
        <v>164</v>
      </c>
    </row>
    <row r="150" spans="1:4" x14ac:dyDescent="0.3">
      <c r="A150">
        <v>2627</v>
      </c>
      <c r="B150">
        <v>44</v>
      </c>
      <c r="C150">
        <v>-755</v>
      </c>
      <c r="D150" t="s">
        <v>165</v>
      </c>
    </row>
    <row r="151" spans="1:4" x14ac:dyDescent="0.3">
      <c r="A151">
        <v>2629</v>
      </c>
      <c r="B151">
        <v>16</v>
      </c>
      <c r="C151">
        <v>730</v>
      </c>
      <c r="D151" t="s">
        <v>166</v>
      </c>
    </row>
    <row r="152" spans="1:4" x14ac:dyDescent="0.3">
      <c r="A152">
        <v>2632</v>
      </c>
      <c r="B152">
        <v>30</v>
      </c>
      <c r="C152">
        <v>-825</v>
      </c>
      <c r="D152" t="s">
        <v>167</v>
      </c>
    </row>
    <row r="153" spans="1:4" x14ac:dyDescent="0.3">
      <c r="A153">
        <v>2636</v>
      </c>
      <c r="B153">
        <v>147</v>
      </c>
      <c r="C153">
        <v>6260</v>
      </c>
      <c r="D153" t="s">
        <v>168</v>
      </c>
    </row>
    <row r="154" spans="1:4" x14ac:dyDescent="0.3">
      <c r="A154">
        <v>2643</v>
      </c>
      <c r="B154">
        <v>70</v>
      </c>
      <c r="C154">
        <v>3275</v>
      </c>
      <c r="D154" t="s">
        <v>169</v>
      </c>
    </row>
    <row r="155" spans="1:4" x14ac:dyDescent="0.3">
      <c r="A155">
        <v>2648</v>
      </c>
      <c r="B155">
        <v>103</v>
      </c>
      <c r="C155">
        <v>1165</v>
      </c>
      <c r="D155" t="s">
        <v>170</v>
      </c>
    </row>
    <row r="156" spans="1:4" x14ac:dyDescent="0.3">
      <c r="A156">
        <v>2650</v>
      </c>
      <c r="B156">
        <v>75</v>
      </c>
      <c r="C156">
        <v>2650</v>
      </c>
      <c r="D156" t="s">
        <v>171</v>
      </c>
    </row>
    <row r="157" spans="1:4" x14ac:dyDescent="0.3">
      <c r="A157">
        <v>2651</v>
      </c>
      <c r="B157">
        <v>53</v>
      </c>
      <c r="C157">
        <v>4165</v>
      </c>
      <c r="D157" t="s">
        <v>172</v>
      </c>
    </row>
    <row r="158" spans="1:4" x14ac:dyDescent="0.3">
      <c r="A158">
        <v>2653</v>
      </c>
      <c r="B158">
        <v>106</v>
      </c>
      <c r="C158">
        <v>-4670</v>
      </c>
      <c r="D158" t="s">
        <v>173</v>
      </c>
    </row>
    <row r="159" spans="1:4" x14ac:dyDescent="0.3">
      <c r="A159">
        <v>2657</v>
      </c>
      <c r="B159">
        <v>225</v>
      </c>
      <c r="C159">
        <v>6975</v>
      </c>
      <c r="D159" t="s">
        <v>174</v>
      </c>
    </row>
    <row r="160" spans="1:4" x14ac:dyDescent="0.3">
      <c r="A160">
        <v>2658</v>
      </c>
      <c r="B160">
        <v>103</v>
      </c>
      <c r="C160">
        <v>-6310</v>
      </c>
      <c r="D160" t="s">
        <v>175</v>
      </c>
    </row>
    <row r="161" spans="1:4" x14ac:dyDescent="0.3">
      <c r="A161">
        <v>2659</v>
      </c>
      <c r="B161">
        <v>86</v>
      </c>
      <c r="C161">
        <v>-1845</v>
      </c>
      <c r="D161" t="s">
        <v>176</v>
      </c>
    </row>
    <row r="162" spans="1:4" x14ac:dyDescent="0.3">
      <c r="A162">
        <v>2661</v>
      </c>
      <c r="B162">
        <v>128</v>
      </c>
      <c r="C162">
        <v>4865</v>
      </c>
      <c r="D162" t="s">
        <v>177</v>
      </c>
    </row>
    <row r="163" spans="1:4" x14ac:dyDescent="0.3">
      <c r="A163">
        <v>2662</v>
      </c>
      <c r="B163">
        <v>62</v>
      </c>
      <c r="C163">
        <v>-1965</v>
      </c>
      <c r="D163" t="s">
        <v>178</v>
      </c>
    </row>
    <row r="164" spans="1:4" x14ac:dyDescent="0.3">
      <c r="A164">
        <v>2666</v>
      </c>
      <c r="B164">
        <v>88</v>
      </c>
      <c r="C164">
        <v>-3460</v>
      </c>
      <c r="D164" t="s">
        <v>179</v>
      </c>
    </row>
    <row r="165" spans="1:4" x14ac:dyDescent="0.3">
      <c r="A165">
        <v>2667</v>
      </c>
      <c r="B165">
        <v>74</v>
      </c>
      <c r="C165">
        <v>1345</v>
      </c>
      <c r="D165" t="s">
        <v>180</v>
      </c>
    </row>
    <row r="166" spans="1:4" x14ac:dyDescent="0.3">
      <c r="A166">
        <v>2672</v>
      </c>
      <c r="B166">
        <v>56</v>
      </c>
      <c r="C166">
        <v>2230</v>
      </c>
      <c r="D166" t="s">
        <v>181</v>
      </c>
    </row>
    <row r="167" spans="1:4" x14ac:dyDescent="0.3">
      <c r="A167">
        <v>2674</v>
      </c>
      <c r="B167">
        <v>149</v>
      </c>
      <c r="C167">
        <v>420</v>
      </c>
      <c r="D167" t="s">
        <v>182</v>
      </c>
    </row>
    <row r="168" spans="1:4" x14ac:dyDescent="0.3">
      <c r="A168">
        <v>2676</v>
      </c>
      <c r="B168">
        <v>33</v>
      </c>
      <c r="C168">
        <v>-810</v>
      </c>
      <c r="D168" t="s">
        <v>183</v>
      </c>
    </row>
    <row r="169" spans="1:4" x14ac:dyDescent="0.3">
      <c r="A169">
        <v>2677</v>
      </c>
      <c r="B169">
        <v>54</v>
      </c>
      <c r="C169">
        <v>-1030</v>
      </c>
      <c r="D169" t="s">
        <v>184</v>
      </c>
    </row>
    <row r="170" spans="1:4" x14ac:dyDescent="0.3">
      <c r="A170">
        <v>2680</v>
      </c>
      <c r="B170">
        <v>38</v>
      </c>
      <c r="C170">
        <v>1490</v>
      </c>
      <c r="D170" t="s">
        <v>185</v>
      </c>
    </row>
    <row r="171" spans="1:4" x14ac:dyDescent="0.3">
      <c r="A171">
        <v>2682</v>
      </c>
      <c r="B171">
        <v>72</v>
      </c>
      <c r="C171">
        <v>3285</v>
      </c>
      <c r="D171" t="s">
        <v>186</v>
      </c>
    </row>
    <row r="172" spans="1:4" x14ac:dyDescent="0.3">
      <c r="A172">
        <v>2689</v>
      </c>
      <c r="B172">
        <v>46</v>
      </c>
      <c r="C172">
        <v>1530</v>
      </c>
      <c r="D172" t="s">
        <v>187</v>
      </c>
    </row>
    <row r="173" spans="1:4" x14ac:dyDescent="0.3">
      <c r="A173">
        <v>2691</v>
      </c>
      <c r="B173">
        <v>103</v>
      </c>
      <c r="C173">
        <v>2465</v>
      </c>
      <c r="D173" t="s">
        <v>188</v>
      </c>
    </row>
    <row r="174" spans="1:4" x14ac:dyDescent="0.3">
      <c r="A174">
        <v>2692</v>
      </c>
      <c r="B174">
        <v>59</v>
      </c>
      <c r="C174">
        <v>620</v>
      </c>
      <c r="D174" t="s">
        <v>189</v>
      </c>
    </row>
    <row r="175" spans="1:4" x14ac:dyDescent="0.3">
      <c r="A175">
        <v>3010</v>
      </c>
      <c r="B175">
        <v>9</v>
      </c>
      <c r="C175">
        <v>-930</v>
      </c>
      <c r="D175" t="s">
        <v>190</v>
      </c>
    </row>
    <row r="176" spans="1:4" x14ac:dyDescent="0.3">
      <c r="A176">
        <v>3015</v>
      </c>
      <c r="B176">
        <v>9</v>
      </c>
      <c r="C176">
        <v>-280</v>
      </c>
      <c r="D176" t="s">
        <v>132</v>
      </c>
    </row>
    <row r="177" spans="1:4" x14ac:dyDescent="0.3">
      <c r="A177">
        <v>3020</v>
      </c>
      <c r="B177">
        <v>11</v>
      </c>
      <c r="C177">
        <v>380</v>
      </c>
      <c r="D177" t="s">
        <v>191</v>
      </c>
    </row>
    <row r="178" spans="1:4" x14ac:dyDescent="0.3">
      <c r="A178">
        <v>3021</v>
      </c>
      <c r="B178">
        <v>88</v>
      </c>
      <c r="C178">
        <v>1090</v>
      </c>
      <c r="D178" t="s">
        <v>192</v>
      </c>
    </row>
    <row r="179" spans="1:4" x14ac:dyDescent="0.3">
      <c r="A179">
        <v>3022</v>
      </c>
      <c r="B179">
        <v>13</v>
      </c>
      <c r="C179">
        <v>65</v>
      </c>
      <c r="D179" t="s">
        <v>193</v>
      </c>
    </row>
    <row r="180" spans="1:4" x14ac:dyDescent="0.3">
      <c r="A180">
        <v>3023</v>
      </c>
      <c r="B180">
        <v>8</v>
      </c>
      <c r="C180">
        <v>690</v>
      </c>
      <c r="D180" t="s">
        <v>194</v>
      </c>
    </row>
    <row r="181" spans="1:4" x14ac:dyDescent="0.3">
      <c r="A181">
        <v>3027</v>
      </c>
      <c r="B181">
        <v>61</v>
      </c>
      <c r="C181">
        <v>630</v>
      </c>
      <c r="D181" t="s">
        <v>195</v>
      </c>
    </row>
    <row r="182" spans="1:4" x14ac:dyDescent="0.3">
      <c r="A182">
        <v>3029</v>
      </c>
      <c r="B182">
        <v>22</v>
      </c>
      <c r="C182">
        <v>1735</v>
      </c>
      <c r="D182" t="s">
        <v>196</v>
      </c>
    </row>
    <row r="183" spans="1:4" x14ac:dyDescent="0.3">
      <c r="A183">
        <v>3032</v>
      </c>
      <c r="B183">
        <v>46</v>
      </c>
      <c r="C183">
        <v>-1720</v>
      </c>
      <c r="D183" t="s">
        <v>197</v>
      </c>
    </row>
    <row r="184" spans="1:4" x14ac:dyDescent="0.3">
      <c r="A184">
        <v>3033</v>
      </c>
      <c r="B184">
        <v>17</v>
      </c>
      <c r="C184">
        <v>-1215</v>
      </c>
      <c r="D184" t="s">
        <v>50</v>
      </c>
    </row>
    <row r="185" spans="1:4" x14ac:dyDescent="0.3">
      <c r="A185">
        <v>3034</v>
      </c>
      <c r="B185">
        <v>10</v>
      </c>
      <c r="C185">
        <v>-925</v>
      </c>
      <c r="D185" t="s">
        <v>198</v>
      </c>
    </row>
    <row r="186" spans="1:4" x14ac:dyDescent="0.3">
      <c r="A186">
        <v>3035</v>
      </c>
      <c r="B186">
        <v>68</v>
      </c>
      <c r="C186">
        <v>1640</v>
      </c>
      <c r="D186" t="s">
        <v>199</v>
      </c>
    </row>
    <row r="187" spans="1:4" x14ac:dyDescent="0.3">
      <c r="A187">
        <v>3037</v>
      </c>
      <c r="B187">
        <v>25</v>
      </c>
      <c r="C187">
        <v>-3450</v>
      </c>
      <c r="D187" t="s">
        <v>200</v>
      </c>
    </row>
    <row r="188" spans="1:4" x14ac:dyDescent="0.3">
      <c r="A188">
        <v>3042</v>
      </c>
      <c r="B188">
        <v>6</v>
      </c>
      <c r="C188">
        <v>30</v>
      </c>
      <c r="D188" t="s">
        <v>201</v>
      </c>
    </row>
    <row r="189" spans="1:4" x14ac:dyDescent="0.3">
      <c r="A189">
        <v>3043</v>
      </c>
      <c r="B189">
        <v>19</v>
      </c>
      <c r="C189">
        <v>1070</v>
      </c>
      <c r="D189" t="s">
        <v>78</v>
      </c>
    </row>
    <row r="190" spans="1:4" x14ac:dyDescent="0.3">
      <c r="A190">
        <v>3049</v>
      </c>
      <c r="B190">
        <v>30</v>
      </c>
      <c r="C190">
        <v>1125</v>
      </c>
      <c r="D190" t="s">
        <v>202</v>
      </c>
    </row>
    <row r="191" spans="1:4" x14ac:dyDescent="0.3">
      <c r="A191">
        <v>3050</v>
      </c>
      <c r="B191">
        <v>59</v>
      </c>
      <c r="C191">
        <v>-1655</v>
      </c>
      <c r="D191" t="s">
        <v>203</v>
      </c>
    </row>
    <row r="192" spans="1:4" x14ac:dyDescent="0.3">
      <c r="A192">
        <v>3052</v>
      </c>
      <c r="B192">
        <v>56</v>
      </c>
      <c r="C192">
        <v>605</v>
      </c>
      <c r="D192" t="s">
        <v>204</v>
      </c>
    </row>
    <row r="193" spans="1:4" x14ac:dyDescent="0.3">
      <c r="A193">
        <v>3053</v>
      </c>
      <c r="B193">
        <v>19</v>
      </c>
      <c r="C193">
        <v>-555</v>
      </c>
      <c r="D193" t="s">
        <v>205</v>
      </c>
    </row>
    <row r="194" spans="1:4" x14ac:dyDescent="0.3">
      <c r="A194">
        <v>3054</v>
      </c>
      <c r="B194">
        <v>9</v>
      </c>
      <c r="C194">
        <v>1020</v>
      </c>
      <c r="D194" t="s">
        <v>206</v>
      </c>
    </row>
    <row r="195" spans="1:4" x14ac:dyDescent="0.3">
      <c r="A195">
        <v>3055</v>
      </c>
      <c r="B195">
        <v>51</v>
      </c>
      <c r="C195">
        <v>1555</v>
      </c>
      <c r="D195" t="s">
        <v>207</v>
      </c>
    </row>
    <row r="196" spans="1:4" x14ac:dyDescent="0.3">
      <c r="A196">
        <v>3057</v>
      </c>
      <c r="B196">
        <v>34</v>
      </c>
      <c r="C196">
        <v>4070</v>
      </c>
      <c r="D196" t="s">
        <v>208</v>
      </c>
    </row>
    <row r="197" spans="1:4" x14ac:dyDescent="0.3">
      <c r="A197">
        <v>3059</v>
      </c>
      <c r="B197">
        <v>12</v>
      </c>
      <c r="C197">
        <v>-1240</v>
      </c>
      <c r="D197" t="s">
        <v>209</v>
      </c>
    </row>
    <row r="198" spans="1:4" x14ac:dyDescent="0.3">
      <c r="A198">
        <v>3061</v>
      </c>
      <c r="B198">
        <v>9</v>
      </c>
      <c r="C198">
        <v>-930</v>
      </c>
      <c r="D198" t="s">
        <v>190</v>
      </c>
    </row>
    <row r="199" spans="1:4" x14ac:dyDescent="0.3">
      <c r="A199">
        <v>3062</v>
      </c>
      <c r="B199">
        <v>31</v>
      </c>
      <c r="C199">
        <v>1780</v>
      </c>
      <c r="D199" t="s">
        <v>210</v>
      </c>
    </row>
    <row r="200" spans="1:4" x14ac:dyDescent="0.3">
      <c r="A200">
        <v>3067</v>
      </c>
      <c r="B200">
        <v>23</v>
      </c>
      <c r="C200">
        <v>2715</v>
      </c>
      <c r="D200" t="s">
        <v>211</v>
      </c>
    </row>
    <row r="201" spans="1:4" x14ac:dyDescent="0.3">
      <c r="A201">
        <v>3069</v>
      </c>
      <c r="B201">
        <v>26</v>
      </c>
      <c r="C201">
        <v>780</v>
      </c>
      <c r="D201" t="s">
        <v>212</v>
      </c>
    </row>
    <row r="202" spans="1:4" x14ac:dyDescent="0.3">
      <c r="A202">
        <v>3072</v>
      </c>
      <c r="B202">
        <v>47</v>
      </c>
      <c r="C202">
        <v>885</v>
      </c>
      <c r="D202" t="s">
        <v>213</v>
      </c>
    </row>
    <row r="203" spans="1:4" x14ac:dyDescent="0.3">
      <c r="A203">
        <v>3073</v>
      </c>
      <c r="B203">
        <v>18</v>
      </c>
      <c r="C203">
        <v>-885</v>
      </c>
      <c r="D203" t="s">
        <v>214</v>
      </c>
    </row>
    <row r="204" spans="1:4" x14ac:dyDescent="0.3">
      <c r="A204">
        <v>3079</v>
      </c>
      <c r="B204">
        <v>6</v>
      </c>
      <c r="C204">
        <v>-945</v>
      </c>
      <c r="D204" t="s">
        <v>215</v>
      </c>
    </row>
    <row r="205" spans="1:4" x14ac:dyDescent="0.3">
      <c r="A205">
        <v>3081</v>
      </c>
      <c r="B205">
        <v>6</v>
      </c>
      <c r="C205">
        <v>-1270</v>
      </c>
      <c r="D205" t="s">
        <v>216</v>
      </c>
    </row>
    <row r="206" spans="1:4" x14ac:dyDescent="0.3">
      <c r="A206">
        <v>3082</v>
      </c>
      <c r="B206">
        <v>1</v>
      </c>
      <c r="C206">
        <v>-970</v>
      </c>
      <c r="D206" t="s">
        <v>217</v>
      </c>
    </row>
    <row r="207" spans="1:4" x14ac:dyDescent="0.3">
      <c r="A207">
        <v>3083</v>
      </c>
      <c r="B207">
        <v>19</v>
      </c>
      <c r="C207">
        <v>1720</v>
      </c>
      <c r="D207" t="s">
        <v>218</v>
      </c>
    </row>
    <row r="208" spans="1:4" x14ac:dyDescent="0.3">
      <c r="A208">
        <v>3084</v>
      </c>
      <c r="B208">
        <v>24</v>
      </c>
      <c r="C208">
        <v>-530</v>
      </c>
      <c r="D208" t="s">
        <v>48</v>
      </c>
    </row>
    <row r="209" spans="1:4" x14ac:dyDescent="0.3">
      <c r="A209">
        <v>3088</v>
      </c>
      <c r="B209">
        <v>25</v>
      </c>
      <c r="C209">
        <v>-850</v>
      </c>
      <c r="D209" t="s">
        <v>219</v>
      </c>
    </row>
    <row r="210" spans="1:4" x14ac:dyDescent="0.3">
      <c r="A210">
        <v>3089</v>
      </c>
      <c r="B210">
        <v>111</v>
      </c>
      <c r="C210">
        <v>21355</v>
      </c>
      <c r="D210" t="s">
        <v>220</v>
      </c>
    </row>
    <row r="211" spans="1:4" x14ac:dyDescent="0.3">
      <c r="A211">
        <v>3090</v>
      </c>
      <c r="B211">
        <v>7</v>
      </c>
      <c r="C211">
        <v>35</v>
      </c>
      <c r="D211" t="s">
        <v>221</v>
      </c>
    </row>
    <row r="212" spans="1:4" x14ac:dyDescent="0.3">
      <c r="A212">
        <v>3091</v>
      </c>
      <c r="B212">
        <v>5</v>
      </c>
      <c r="C212">
        <v>675</v>
      </c>
      <c r="D212" t="s">
        <v>56</v>
      </c>
    </row>
    <row r="213" spans="1:4" x14ac:dyDescent="0.3">
      <c r="A213">
        <v>3092</v>
      </c>
      <c r="B213">
        <v>9</v>
      </c>
      <c r="C213">
        <v>-280</v>
      </c>
      <c r="D213" t="s">
        <v>132</v>
      </c>
    </row>
    <row r="214" spans="1:4" x14ac:dyDescent="0.3">
      <c r="A214">
        <v>3106</v>
      </c>
      <c r="B214">
        <v>164</v>
      </c>
      <c r="C214">
        <v>6020</v>
      </c>
      <c r="D214" t="s">
        <v>222</v>
      </c>
    </row>
    <row r="215" spans="1:4" x14ac:dyDescent="0.3">
      <c r="A215">
        <v>3108</v>
      </c>
      <c r="B215">
        <v>77</v>
      </c>
      <c r="C215">
        <v>60</v>
      </c>
      <c r="D215" t="s">
        <v>223</v>
      </c>
    </row>
    <row r="216" spans="1:4" x14ac:dyDescent="0.3">
      <c r="A216">
        <v>3109</v>
      </c>
      <c r="B216">
        <v>11</v>
      </c>
      <c r="C216">
        <v>-1895</v>
      </c>
      <c r="D216" t="s">
        <v>224</v>
      </c>
    </row>
    <row r="217" spans="1:4" x14ac:dyDescent="0.3">
      <c r="A217">
        <v>3111</v>
      </c>
      <c r="B217">
        <v>52</v>
      </c>
      <c r="C217">
        <v>-390</v>
      </c>
      <c r="D217" t="s">
        <v>225</v>
      </c>
    </row>
    <row r="218" spans="1:4" x14ac:dyDescent="0.3">
      <c r="A218">
        <v>3117</v>
      </c>
      <c r="B218">
        <v>101</v>
      </c>
      <c r="C218">
        <v>180</v>
      </c>
      <c r="D218" t="s">
        <v>226</v>
      </c>
    </row>
    <row r="219" spans="1:4" x14ac:dyDescent="0.3">
      <c r="A219">
        <v>3120</v>
      </c>
      <c r="B219">
        <v>12</v>
      </c>
      <c r="C219">
        <v>385</v>
      </c>
      <c r="D219" t="s">
        <v>227</v>
      </c>
    </row>
    <row r="220" spans="1:4" x14ac:dyDescent="0.3">
      <c r="A220">
        <v>3122</v>
      </c>
      <c r="B220">
        <v>22</v>
      </c>
      <c r="C220">
        <v>2385</v>
      </c>
      <c r="D220" t="s">
        <v>60</v>
      </c>
    </row>
    <row r="221" spans="1:4" x14ac:dyDescent="0.3">
      <c r="A221">
        <v>3123</v>
      </c>
      <c r="B221">
        <v>6</v>
      </c>
      <c r="C221">
        <v>30</v>
      </c>
      <c r="D221" t="s">
        <v>201</v>
      </c>
    </row>
    <row r="222" spans="1:4" x14ac:dyDescent="0.3">
      <c r="A222">
        <v>3124</v>
      </c>
      <c r="B222">
        <v>95</v>
      </c>
      <c r="C222">
        <v>2425</v>
      </c>
      <c r="D222" t="s">
        <v>228</v>
      </c>
    </row>
    <row r="223" spans="1:4" x14ac:dyDescent="0.3">
      <c r="A223">
        <v>3126</v>
      </c>
      <c r="B223">
        <v>12</v>
      </c>
      <c r="C223">
        <v>-1240</v>
      </c>
      <c r="D223" t="s">
        <v>209</v>
      </c>
    </row>
    <row r="224" spans="1:4" x14ac:dyDescent="0.3">
      <c r="A224">
        <v>3129</v>
      </c>
      <c r="B224">
        <v>39</v>
      </c>
      <c r="C224">
        <v>-780</v>
      </c>
      <c r="D224" t="s">
        <v>32</v>
      </c>
    </row>
    <row r="225" spans="1:4" x14ac:dyDescent="0.3">
      <c r="A225">
        <v>3130</v>
      </c>
      <c r="B225">
        <v>7</v>
      </c>
      <c r="C225">
        <v>-290</v>
      </c>
      <c r="D225" t="s">
        <v>71</v>
      </c>
    </row>
    <row r="226" spans="1:4" x14ac:dyDescent="0.3">
      <c r="A226">
        <v>3134</v>
      </c>
      <c r="B226">
        <v>22</v>
      </c>
      <c r="C226">
        <v>435</v>
      </c>
      <c r="D226" t="s">
        <v>229</v>
      </c>
    </row>
    <row r="227" spans="1:4" x14ac:dyDescent="0.3">
      <c r="A227">
        <v>3136</v>
      </c>
      <c r="B227">
        <v>5</v>
      </c>
      <c r="C227">
        <v>350</v>
      </c>
      <c r="D227" t="s">
        <v>230</v>
      </c>
    </row>
    <row r="228" spans="1:4" x14ac:dyDescent="0.3">
      <c r="A228">
        <v>3137</v>
      </c>
      <c r="B228">
        <v>19</v>
      </c>
      <c r="C228">
        <v>420</v>
      </c>
      <c r="D228" t="s">
        <v>231</v>
      </c>
    </row>
    <row r="229" spans="1:4" x14ac:dyDescent="0.3">
      <c r="A229">
        <v>3138</v>
      </c>
      <c r="B229">
        <v>27</v>
      </c>
      <c r="C229">
        <v>460</v>
      </c>
      <c r="D229" t="s">
        <v>103</v>
      </c>
    </row>
    <row r="230" spans="1:4" x14ac:dyDescent="0.3">
      <c r="A230">
        <v>3139</v>
      </c>
      <c r="B230">
        <v>27</v>
      </c>
      <c r="C230">
        <v>785</v>
      </c>
      <c r="D230" t="s">
        <v>232</v>
      </c>
    </row>
    <row r="231" spans="1:4" x14ac:dyDescent="0.3">
      <c r="A231">
        <v>3140</v>
      </c>
      <c r="B231">
        <v>57</v>
      </c>
      <c r="C231">
        <v>1260</v>
      </c>
      <c r="D231" t="s">
        <v>233</v>
      </c>
    </row>
    <row r="232" spans="1:4" x14ac:dyDescent="0.3">
      <c r="A232">
        <v>3143</v>
      </c>
      <c r="B232">
        <v>33</v>
      </c>
      <c r="C232">
        <v>1790</v>
      </c>
      <c r="D232" t="s">
        <v>234</v>
      </c>
    </row>
    <row r="233" spans="1:4" x14ac:dyDescent="0.3">
      <c r="A233">
        <v>3144</v>
      </c>
      <c r="B233">
        <v>46</v>
      </c>
      <c r="C233">
        <v>-1395</v>
      </c>
      <c r="D233" t="s">
        <v>235</v>
      </c>
    </row>
    <row r="234" spans="1:4" x14ac:dyDescent="0.3">
      <c r="A234">
        <v>3145</v>
      </c>
      <c r="B234">
        <v>14</v>
      </c>
      <c r="C234">
        <v>-905</v>
      </c>
      <c r="D234" t="s">
        <v>36</v>
      </c>
    </row>
    <row r="235" spans="1:4" x14ac:dyDescent="0.3">
      <c r="A235">
        <v>3146</v>
      </c>
      <c r="B235">
        <v>7</v>
      </c>
      <c r="C235">
        <v>685</v>
      </c>
      <c r="D235" t="s">
        <v>236</v>
      </c>
    </row>
    <row r="236" spans="1:4" x14ac:dyDescent="0.3">
      <c r="A236">
        <v>3149</v>
      </c>
      <c r="B236">
        <v>26</v>
      </c>
      <c r="C236">
        <v>-1170</v>
      </c>
      <c r="D236" t="s">
        <v>237</v>
      </c>
    </row>
    <row r="237" spans="1:4" x14ac:dyDescent="0.3">
      <c r="A237">
        <v>3150</v>
      </c>
      <c r="B237">
        <v>46</v>
      </c>
      <c r="C237">
        <v>-2045</v>
      </c>
      <c r="D237" t="s">
        <v>238</v>
      </c>
    </row>
    <row r="238" spans="1:4" x14ac:dyDescent="0.3">
      <c r="A238">
        <v>3153</v>
      </c>
      <c r="B238">
        <v>29</v>
      </c>
      <c r="C238">
        <v>-505</v>
      </c>
      <c r="D238" t="s">
        <v>45</v>
      </c>
    </row>
    <row r="239" spans="1:4" x14ac:dyDescent="0.3">
      <c r="A239">
        <v>3154</v>
      </c>
      <c r="B239">
        <v>16</v>
      </c>
      <c r="C239">
        <v>730</v>
      </c>
      <c r="D239" t="s">
        <v>166</v>
      </c>
    </row>
    <row r="240" spans="1:4" x14ac:dyDescent="0.3">
      <c r="A240">
        <v>3155</v>
      </c>
      <c r="B240">
        <v>15</v>
      </c>
      <c r="C240">
        <v>725</v>
      </c>
      <c r="D240" t="s">
        <v>149</v>
      </c>
    </row>
    <row r="241" spans="1:4" x14ac:dyDescent="0.3">
      <c r="A241">
        <v>3158</v>
      </c>
      <c r="B241">
        <v>5</v>
      </c>
      <c r="C241">
        <v>25</v>
      </c>
      <c r="D241" t="s">
        <v>72</v>
      </c>
    </row>
    <row r="242" spans="1:4" x14ac:dyDescent="0.3">
      <c r="A242">
        <v>3159</v>
      </c>
      <c r="B242">
        <v>7</v>
      </c>
      <c r="C242">
        <v>-940</v>
      </c>
      <c r="D242" t="s">
        <v>63</v>
      </c>
    </row>
    <row r="243" spans="1:4" x14ac:dyDescent="0.3">
      <c r="A243">
        <v>3160</v>
      </c>
      <c r="B243">
        <v>16</v>
      </c>
      <c r="C243">
        <v>80</v>
      </c>
      <c r="D243" t="s">
        <v>239</v>
      </c>
    </row>
    <row r="244" spans="1:4" x14ac:dyDescent="0.3">
      <c r="A244">
        <v>3163</v>
      </c>
      <c r="B244">
        <v>78</v>
      </c>
      <c r="C244">
        <v>1365</v>
      </c>
      <c r="D244" t="s">
        <v>240</v>
      </c>
    </row>
    <row r="245" spans="1:4" x14ac:dyDescent="0.3">
      <c r="A245">
        <v>3167</v>
      </c>
      <c r="B245">
        <v>34</v>
      </c>
      <c r="C245">
        <v>1145</v>
      </c>
      <c r="D245" t="s">
        <v>241</v>
      </c>
    </row>
    <row r="246" spans="1:4" x14ac:dyDescent="0.3">
      <c r="A246">
        <v>3168</v>
      </c>
      <c r="B246">
        <v>9</v>
      </c>
      <c r="C246">
        <v>45</v>
      </c>
      <c r="D246" t="s">
        <v>151</v>
      </c>
    </row>
    <row r="247" spans="1:4" x14ac:dyDescent="0.3">
      <c r="A247">
        <v>3169</v>
      </c>
      <c r="B247">
        <v>13</v>
      </c>
      <c r="C247">
        <v>1365</v>
      </c>
      <c r="D247" t="s">
        <v>242</v>
      </c>
    </row>
    <row r="248" spans="1:4" x14ac:dyDescent="0.3">
      <c r="A248">
        <v>3171</v>
      </c>
      <c r="B248">
        <v>20</v>
      </c>
      <c r="C248">
        <v>1075</v>
      </c>
      <c r="D248" t="s">
        <v>243</v>
      </c>
    </row>
    <row r="249" spans="1:4" x14ac:dyDescent="0.3">
      <c r="A249">
        <v>3172</v>
      </c>
      <c r="B249">
        <v>20</v>
      </c>
      <c r="C249">
        <v>-225</v>
      </c>
      <c r="D249" t="s">
        <v>244</v>
      </c>
    </row>
    <row r="250" spans="1:4" x14ac:dyDescent="0.3">
      <c r="A250">
        <v>3173</v>
      </c>
      <c r="B250">
        <v>22</v>
      </c>
      <c r="C250">
        <v>-1190</v>
      </c>
      <c r="D250" t="s">
        <v>245</v>
      </c>
    </row>
    <row r="251" spans="1:4" x14ac:dyDescent="0.3">
      <c r="A251">
        <v>3175</v>
      </c>
      <c r="B251">
        <v>28</v>
      </c>
      <c r="C251">
        <v>1115</v>
      </c>
      <c r="D251" t="s">
        <v>246</v>
      </c>
    </row>
    <row r="252" spans="1:4" x14ac:dyDescent="0.3">
      <c r="A252">
        <v>3178</v>
      </c>
      <c r="B252">
        <v>119</v>
      </c>
      <c r="C252">
        <v>920</v>
      </c>
      <c r="D252" t="s">
        <v>247</v>
      </c>
    </row>
    <row r="253" spans="1:4" x14ac:dyDescent="0.3">
      <c r="A253">
        <v>3179</v>
      </c>
      <c r="B253">
        <v>285</v>
      </c>
      <c r="C253">
        <v>28075</v>
      </c>
      <c r="D253" t="s">
        <v>248</v>
      </c>
    </row>
    <row r="254" spans="1:4" x14ac:dyDescent="0.3">
      <c r="A254">
        <v>3181</v>
      </c>
      <c r="B254">
        <v>77</v>
      </c>
      <c r="C254">
        <v>1360</v>
      </c>
      <c r="D254" t="s">
        <v>249</v>
      </c>
    </row>
    <row r="255" spans="1:4" x14ac:dyDescent="0.3">
      <c r="A255">
        <v>3182</v>
      </c>
      <c r="B255">
        <v>61</v>
      </c>
      <c r="C255">
        <v>-1645</v>
      </c>
      <c r="D255" t="s">
        <v>250</v>
      </c>
    </row>
    <row r="256" spans="1:4" x14ac:dyDescent="0.3">
      <c r="A256">
        <v>3183</v>
      </c>
      <c r="B256">
        <v>17</v>
      </c>
      <c r="C256">
        <v>735</v>
      </c>
      <c r="D256" t="s">
        <v>251</v>
      </c>
    </row>
    <row r="257" spans="1:4" x14ac:dyDescent="0.3">
      <c r="A257">
        <v>3186</v>
      </c>
      <c r="B257">
        <v>12</v>
      </c>
      <c r="C257">
        <v>-265</v>
      </c>
      <c r="D257" t="s">
        <v>252</v>
      </c>
    </row>
    <row r="258" spans="1:4" x14ac:dyDescent="0.3">
      <c r="A258">
        <v>3198</v>
      </c>
      <c r="B258">
        <v>9</v>
      </c>
      <c r="C258">
        <v>-280</v>
      </c>
      <c r="D258" t="s">
        <v>132</v>
      </c>
    </row>
    <row r="259" spans="1:4" x14ac:dyDescent="0.3">
      <c r="A259">
        <v>3199</v>
      </c>
      <c r="B259">
        <v>24</v>
      </c>
      <c r="C259">
        <v>3045</v>
      </c>
      <c r="D259" t="s">
        <v>253</v>
      </c>
    </row>
    <row r="260" spans="1:4" x14ac:dyDescent="0.3">
      <c r="A260">
        <v>3200</v>
      </c>
      <c r="B260">
        <v>27</v>
      </c>
      <c r="C260">
        <v>1435</v>
      </c>
      <c r="D260" t="s">
        <v>254</v>
      </c>
    </row>
    <row r="261" spans="1:4" x14ac:dyDescent="0.3">
      <c r="A261">
        <v>3201</v>
      </c>
      <c r="B261">
        <v>11</v>
      </c>
      <c r="C261">
        <v>55</v>
      </c>
      <c r="D261" t="s">
        <v>104</v>
      </c>
    </row>
    <row r="262" spans="1:4" x14ac:dyDescent="0.3">
      <c r="A262">
        <v>3282</v>
      </c>
      <c r="B262">
        <v>35</v>
      </c>
      <c r="C262">
        <v>1150</v>
      </c>
      <c r="D262" t="s">
        <v>255</v>
      </c>
    </row>
    <row r="263" spans="1:4" x14ac:dyDescent="0.3">
      <c r="A263">
        <v>3284</v>
      </c>
      <c r="B263">
        <v>27</v>
      </c>
      <c r="C263">
        <v>1435</v>
      </c>
      <c r="D263" t="s">
        <v>254</v>
      </c>
    </row>
    <row r="264" spans="1:4" x14ac:dyDescent="0.3">
      <c r="A264">
        <v>3289</v>
      </c>
      <c r="B264">
        <v>29</v>
      </c>
      <c r="C264">
        <v>145</v>
      </c>
      <c r="D264" t="s">
        <v>158</v>
      </c>
    </row>
    <row r="265" spans="1:4" x14ac:dyDescent="0.3">
      <c r="A265">
        <v>3294</v>
      </c>
      <c r="B265">
        <v>144</v>
      </c>
      <c r="C265">
        <v>4945</v>
      </c>
      <c r="D265" t="s">
        <v>256</v>
      </c>
    </row>
    <row r="266" spans="1:4" x14ac:dyDescent="0.3">
      <c r="A266">
        <v>3295</v>
      </c>
      <c r="B266">
        <v>28</v>
      </c>
      <c r="C266">
        <v>-2460</v>
      </c>
      <c r="D266" t="s">
        <v>257</v>
      </c>
    </row>
    <row r="267" spans="1:4" x14ac:dyDescent="0.3">
      <c r="A267">
        <v>3296</v>
      </c>
      <c r="B267">
        <v>73</v>
      </c>
      <c r="C267">
        <v>1665</v>
      </c>
      <c r="D267" t="s">
        <v>258</v>
      </c>
    </row>
    <row r="268" spans="1:4" x14ac:dyDescent="0.3">
      <c r="A268">
        <v>3297</v>
      </c>
      <c r="B268">
        <v>80</v>
      </c>
      <c r="C268">
        <v>5275</v>
      </c>
      <c r="D268" t="s">
        <v>259</v>
      </c>
    </row>
    <row r="269" spans="1:4" x14ac:dyDescent="0.3">
      <c r="A269">
        <v>3298</v>
      </c>
      <c r="B269">
        <v>22</v>
      </c>
      <c r="C269">
        <v>110</v>
      </c>
      <c r="D269" t="s">
        <v>260</v>
      </c>
    </row>
    <row r="270" spans="1:4" x14ac:dyDescent="0.3">
      <c r="A270">
        <v>3299</v>
      </c>
      <c r="B270">
        <v>61</v>
      </c>
      <c r="C270">
        <v>-995</v>
      </c>
      <c r="D270" t="s">
        <v>261</v>
      </c>
    </row>
    <row r="271" spans="1:4" x14ac:dyDescent="0.3">
      <c r="A271">
        <v>3303</v>
      </c>
      <c r="B271">
        <v>12</v>
      </c>
      <c r="C271">
        <v>385</v>
      </c>
      <c r="D271" t="s">
        <v>227</v>
      </c>
    </row>
    <row r="272" spans="1:4" x14ac:dyDescent="0.3">
      <c r="A272">
        <v>3306</v>
      </c>
      <c r="B272">
        <v>25</v>
      </c>
      <c r="C272">
        <v>-1175</v>
      </c>
      <c r="D272" t="s">
        <v>262</v>
      </c>
    </row>
    <row r="273" spans="1:4" x14ac:dyDescent="0.3">
      <c r="A273">
        <v>3307</v>
      </c>
      <c r="B273">
        <v>12</v>
      </c>
      <c r="C273">
        <v>-590</v>
      </c>
      <c r="D273" t="s">
        <v>135</v>
      </c>
    </row>
    <row r="274" spans="1:4" x14ac:dyDescent="0.3">
      <c r="A274">
        <v>3308</v>
      </c>
      <c r="B274">
        <v>6</v>
      </c>
      <c r="C274">
        <v>-1270</v>
      </c>
      <c r="D274" t="s">
        <v>216</v>
      </c>
    </row>
    <row r="275" spans="1:4" x14ac:dyDescent="0.3">
      <c r="A275">
        <v>3309</v>
      </c>
      <c r="B275">
        <v>11</v>
      </c>
      <c r="C275">
        <v>-595</v>
      </c>
      <c r="D275" t="s">
        <v>263</v>
      </c>
    </row>
    <row r="276" spans="1:4" x14ac:dyDescent="0.3">
      <c r="A276">
        <v>3312</v>
      </c>
      <c r="B276">
        <v>14</v>
      </c>
      <c r="C276">
        <v>720</v>
      </c>
      <c r="D276" t="s">
        <v>102</v>
      </c>
    </row>
    <row r="277" spans="1:4" x14ac:dyDescent="0.3">
      <c r="A277">
        <v>3313</v>
      </c>
      <c r="B277">
        <v>10</v>
      </c>
      <c r="C277">
        <v>375</v>
      </c>
      <c r="D277" t="s">
        <v>264</v>
      </c>
    </row>
    <row r="278" spans="1:4" x14ac:dyDescent="0.3">
      <c r="A278">
        <v>3314</v>
      </c>
      <c r="B278">
        <v>12</v>
      </c>
      <c r="C278">
        <v>-265</v>
      </c>
      <c r="D278" t="s">
        <v>252</v>
      </c>
    </row>
    <row r="279" spans="1:4" x14ac:dyDescent="0.3">
      <c r="A279">
        <v>3317</v>
      </c>
      <c r="B279">
        <v>14</v>
      </c>
      <c r="C279">
        <v>395</v>
      </c>
      <c r="D279" t="s">
        <v>265</v>
      </c>
    </row>
    <row r="280" spans="1:4" x14ac:dyDescent="0.3">
      <c r="A280">
        <v>3318</v>
      </c>
      <c r="B280">
        <v>5</v>
      </c>
      <c r="C280">
        <v>350</v>
      </c>
      <c r="D280" t="s">
        <v>230</v>
      </c>
    </row>
    <row r="281" spans="1:4" x14ac:dyDescent="0.3">
      <c r="A281">
        <v>3320</v>
      </c>
      <c r="B281">
        <v>58</v>
      </c>
      <c r="C281">
        <v>-360</v>
      </c>
      <c r="D281" t="s">
        <v>266</v>
      </c>
    </row>
    <row r="282" spans="1:4" x14ac:dyDescent="0.3">
      <c r="A282">
        <v>3322</v>
      </c>
      <c r="B282">
        <v>7</v>
      </c>
      <c r="C282">
        <v>-615</v>
      </c>
      <c r="D282" t="s">
        <v>108</v>
      </c>
    </row>
    <row r="283" spans="1:4" x14ac:dyDescent="0.3">
      <c r="A283">
        <v>3323</v>
      </c>
      <c r="B283">
        <v>6</v>
      </c>
      <c r="C283">
        <v>30</v>
      </c>
      <c r="D283" t="s">
        <v>201</v>
      </c>
    </row>
    <row r="284" spans="1:4" x14ac:dyDescent="0.3">
      <c r="A284">
        <v>3324</v>
      </c>
      <c r="B284">
        <v>7</v>
      </c>
      <c r="C284">
        <v>685</v>
      </c>
      <c r="D284" t="s">
        <v>236</v>
      </c>
    </row>
    <row r="285" spans="1:4" x14ac:dyDescent="0.3">
      <c r="A285">
        <v>3325</v>
      </c>
      <c r="B285">
        <v>9</v>
      </c>
      <c r="C285">
        <v>-1905</v>
      </c>
      <c r="D285" t="s">
        <v>267</v>
      </c>
    </row>
    <row r="286" spans="1:4" x14ac:dyDescent="0.3">
      <c r="A286">
        <v>3328</v>
      </c>
      <c r="B286">
        <v>31</v>
      </c>
      <c r="C286">
        <v>480</v>
      </c>
      <c r="D286" t="s">
        <v>58</v>
      </c>
    </row>
    <row r="287" spans="1:4" x14ac:dyDescent="0.3">
      <c r="A287">
        <v>3329</v>
      </c>
      <c r="B287">
        <v>19</v>
      </c>
      <c r="C287">
        <v>-1205</v>
      </c>
      <c r="D287" t="s">
        <v>268</v>
      </c>
    </row>
    <row r="288" spans="1:4" x14ac:dyDescent="0.3">
      <c r="A288">
        <v>3330</v>
      </c>
      <c r="B288">
        <v>14</v>
      </c>
      <c r="C288">
        <v>1370</v>
      </c>
      <c r="D288" t="s">
        <v>269</v>
      </c>
    </row>
    <row r="289" spans="1:4" x14ac:dyDescent="0.3">
      <c r="A289">
        <v>3332</v>
      </c>
      <c r="B289">
        <v>12</v>
      </c>
      <c r="C289">
        <v>60</v>
      </c>
      <c r="D289" t="s">
        <v>270</v>
      </c>
    </row>
    <row r="290" spans="1:4" x14ac:dyDescent="0.3">
      <c r="A290">
        <v>3337</v>
      </c>
      <c r="B290">
        <v>8</v>
      </c>
      <c r="C290">
        <v>1340</v>
      </c>
      <c r="D290" t="s">
        <v>271</v>
      </c>
    </row>
    <row r="291" spans="1:4" x14ac:dyDescent="0.3">
      <c r="A291">
        <v>3338</v>
      </c>
      <c r="B291">
        <v>55</v>
      </c>
      <c r="C291">
        <v>925</v>
      </c>
      <c r="D291" t="s">
        <v>272</v>
      </c>
    </row>
    <row r="292" spans="1:4" x14ac:dyDescent="0.3">
      <c r="A292">
        <v>3339</v>
      </c>
      <c r="B292">
        <v>42</v>
      </c>
      <c r="C292">
        <v>-1740</v>
      </c>
      <c r="D292" t="s">
        <v>273</v>
      </c>
    </row>
    <row r="293" spans="1:4" x14ac:dyDescent="0.3">
      <c r="A293">
        <v>3340</v>
      </c>
      <c r="B293">
        <v>83</v>
      </c>
      <c r="C293">
        <v>-235</v>
      </c>
      <c r="D293" t="s">
        <v>274</v>
      </c>
    </row>
    <row r="294" spans="1:4" x14ac:dyDescent="0.3">
      <c r="A294">
        <v>3343</v>
      </c>
      <c r="B294">
        <v>34</v>
      </c>
      <c r="C294">
        <v>-1780</v>
      </c>
      <c r="D294" t="s">
        <v>275</v>
      </c>
    </row>
    <row r="295" spans="1:4" x14ac:dyDescent="0.3">
      <c r="A295">
        <v>3346</v>
      </c>
      <c r="B295">
        <v>19</v>
      </c>
      <c r="C295">
        <v>95</v>
      </c>
      <c r="D295" t="s">
        <v>276</v>
      </c>
    </row>
    <row r="296" spans="1:4" x14ac:dyDescent="0.3">
      <c r="A296">
        <v>3347</v>
      </c>
      <c r="B296">
        <v>13</v>
      </c>
      <c r="C296">
        <v>65</v>
      </c>
      <c r="D296" t="s">
        <v>193</v>
      </c>
    </row>
    <row r="297" spans="1:4" x14ac:dyDescent="0.3">
      <c r="A297">
        <v>3350</v>
      </c>
      <c r="B297">
        <v>12</v>
      </c>
      <c r="C297">
        <v>-265</v>
      </c>
      <c r="D297" t="s">
        <v>252</v>
      </c>
    </row>
    <row r="298" spans="1:4" x14ac:dyDescent="0.3">
      <c r="A298">
        <v>3351</v>
      </c>
      <c r="B298">
        <v>43</v>
      </c>
      <c r="C298">
        <v>1840</v>
      </c>
      <c r="D298" t="s">
        <v>277</v>
      </c>
    </row>
    <row r="299" spans="1:4" x14ac:dyDescent="0.3">
      <c r="A299">
        <v>3353</v>
      </c>
      <c r="B299">
        <v>44</v>
      </c>
      <c r="C299">
        <v>3795</v>
      </c>
      <c r="D299" t="s">
        <v>278</v>
      </c>
    </row>
    <row r="300" spans="1:4" x14ac:dyDescent="0.3">
      <c r="A300">
        <v>3356</v>
      </c>
      <c r="B300">
        <v>87</v>
      </c>
      <c r="C300">
        <v>1735</v>
      </c>
      <c r="D300" t="s">
        <v>279</v>
      </c>
    </row>
    <row r="301" spans="1:4" x14ac:dyDescent="0.3">
      <c r="A301">
        <v>3358</v>
      </c>
      <c r="B301">
        <v>12</v>
      </c>
      <c r="C301">
        <v>-265</v>
      </c>
      <c r="D301" t="s">
        <v>252</v>
      </c>
    </row>
    <row r="302" spans="1:4" x14ac:dyDescent="0.3">
      <c r="A302">
        <v>3360</v>
      </c>
      <c r="B302">
        <v>82</v>
      </c>
      <c r="C302">
        <v>2685</v>
      </c>
      <c r="D302" t="s">
        <v>280</v>
      </c>
    </row>
    <row r="303" spans="1:4" x14ac:dyDescent="0.3">
      <c r="A303">
        <v>3364</v>
      </c>
      <c r="B303">
        <v>21</v>
      </c>
      <c r="C303">
        <v>1080</v>
      </c>
      <c r="D303" t="s">
        <v>281</v>
      </c>
    </row>
    <row r="304" spans="1:4" x14ac:dyDescent="0.3">
      <c r="A304">
        <v>3373</v>
      </c>
      <c r="B304">
        <v>100</v>
      </c>
      <c r="C304">
        <v>2125</v>
      </c>
      <c r="D304" t="s">
        <v>282</v>
      </c>
    </row>
    <row r="305" spans="1:4" x14ac:dyDescent="0.3">
      <c r="A305">
        <v>3708</v>
      </c>
      <c r="B305">
        <v>78</v>
      </c>
      <c r="C305">
        <v>-910</v>
      </c>
      <c r="D305" t="s">
        <v>283</v>
      </c>
    </row>
    <row r="306" spans="1:4" x14ac:dyDescent="0.3">
      <c r="A306">
        <v>3713</v>
      </c>
      <c r="B306">
        <v>70</v>
      </c>
      <c r="C306">
        <v>1325</v>
      </c>
      <c r="D306" t="s">
        <v>284</v>
      </c>
    </row>
    <row r="307" spans="1:4" x14ac:dyDescent="0.3">
      <c r="A307">
        <v>3715</v>
      </c>
      <c r="B307">
        <v>26</v>
      </c>
      <c r="C307">
        <v>-845</v>
      </c>
      <c r="D307" t="s">
        <v>285</v>
      </c>
    </row>
    <row r="308" spans="1:4" x14ac:dyDescent="0.3">
      <c r="A308">
        <v>3716</v>
      </c>
      <c r="B308">
        <v>23</v>
      </c>
      <c r="C308">
        <v>1415</v>
      </c>
      <c r="D308" t="s">
        <v>286</v>
      </c>
    </row>
    <row r="309" spans="1:4" x14ac:dyDescent="0.3">
      <c r="A309">
        <v>3718</v>
      </c>
      <c r="B309">
        <v>28</v>
      </c>
      <c r="C309">
        <v>1115</v>
      </c>
      <c r="D309" t="s">
        <v>246</v>
      </c>
    </row>
    <row r="310" spans="1:4" x14ac:dyDescent="0.3">
      <c r="A310">
        <v>3722</v>
      </c>
      <c r="B310">
        <v>42</v>
      </c>
      <c r="C310">
        <v>-440</v>
      </c>
      <c r="D310" t="s">
        <v>287</v>
      </c>
    </row>
    <row r="311" spans="1:4" x14ac:dyDescent="0.3">
      <c r="A311">
        <v>3728</v>
      </c>
      <c r="B311">
        <v>24</v>
      </c>
      <c r="C311">
        <v>-530</v>
      </c>
      <c r="D311" t="s">
        <v>48</v>
      </c>
    </row>
    <row r="312" spans="1:4" x14ac:dyDescent="0.3">
      <c r="A312">
        <v>3733</v>
      </c>
      <c r="B312">
        <v>14</v>
      </c>
      <c r="C312">
        <v>395</v>
      </c>
      <c r="D312" t="s">
        <v>265</v>
      </c>
    </row>
    <row r="313" spans="1:4" x14ac:dyDescent="0.3">
      <c r="A313">
        <v>3749</v>
      </c>
      <c r="B313">
        <v>54</v>
      </c>
      <c r="C313">
        <v>1570</v>
      </c>
      <c r="D313" t="s">
        <v>288</v>
      </c>
    </row>
    <row r="314" spans="1:4" x14ac:dyDescent="0.3">
      <c r="A314">
        <v>3754</v>
      </c>
      <c r="B314">
        <v>27</v>
      </c>
      <c r="C314">
        <v>1110</v>
      </c>
      <c r="D314" t="s">
        <v>289</v>
      </c>
    </row>
    <row r="315" spans="1:4" x14ac:dyDescent="0.3">
      <c r="A315">
        <v>3892</v>
      </c>
      <c r="B315">
        <v>72</v>
      </c>
      <c r="C315">
        <v>35</v>
      </c>
      <c r="D315" t="s">
        <v>290</v>
      </c>
    </row>
    <row r="316" spans="1:4" x14ac:dyDescent="0.3">
      <c r="A316">
        <v>3893</v>
      </c>
      <c r="B316">
        <v>120</v>
      </c>
      <c r="C316">
        <v>2225</v>
      </c>
      <c r="D316" t="s">
        <v>291</v>
      </c>
    </row>
    <row r="317" spans="1:4" x14ac:dyDescent="0.3">
      <c r="A317">
        <v>3896</v>
      </c>
      <c r="B317">
        <v>73</v>
      </c>
      <c r="C317">
        <v>2315</v>
      </c>
      <c r="D317" t="s">
        <v>292</v>
      </c>
    </row>
    <row r="318" spans="1:4" x14ac:dyDescent="0.3">
      <c r="A318">
        <v>3898</v>
      </c>
      <c r="B318">
        <v>156</v>
      </c>
      <c r="C318">
        <v>-2795</v>
      </c>
      <c r="D318" t="s">
        <v>293</v>
      </c>
    </row>
    <row r="319" spans="1:4" x14ac:dyDescent="0.3">
      <c r="A319">
        <v>3902</v>
      </c>
      <c r="B319">
        <v>139</v>
      </c>
      <c r="C319">
        <v>1995</v>
      </c>
      <c r="D319" t="s">
        <v>294</v>
      </c>
    </row>
    <row r="320" spans="1:4" x14ac:dyDescent="0.3">
      <c r="A320">
        <v>3904</v>
      </c>
      <c r="B320">
        <v>200</v>
      </c>
      <c r="C320">
        <v>5062</v>
      </c>
      <c r="D320" t="s">
        <v>295</v>
      </c>
    </row>
    <row r="321" spans="1:4" x14ac:dyDescent="0.3">
      <c r="A321">
        <v>3906</v>
      </c>
      <c r="B321">
        <v>36</v>
      </c>
      <c r="C321">
        <v>180</v>
      </c>
      <c r="D321" t="s">
        <v>296</v>
      </c>
    </row>
    <row r="322" spans="1:4" x14ac:dyDescent="0.3">
      <c r="A322">
        <v>3907</v>
      </c>
      <c r="B322">
        <v>58</v>
      </c>
      <c r="C322">
        <v>5490</v>
      </c>
      <c r="D322" t="s">
        <v>297</v>
      </c>
    </row>
    <row r="323" spans="1:4" x14ac:dyDescent="0.3">
      <c r="A323">
        <v>3909</v>
      </c>
      <c r="B323">
        <v>213</v>
      </c>
      <c r="C323">
        <v>-3810</v>
      </c>
      <c r="D323" t="s">
        <v>298</v>
      </c>
    </row>
    <row r="324" spans="1:4" x14ac:dyDescent="0.3">
      <c r="A324">
        <v>3910</v>
      </c>
      <c r="B324">
        <v>102</v>
      </c>
      <c r="C324">
        <v>-6315</v>
      </c>
      <c r="D324" t="s">
        <v>299</v>
      </c>
    </row>
    <row r="325" spans="1:4" x14ac:dyDescent="0.3">
      <c r="A325">
        <v>3911</v>
      </c>
      <c r="B325">
        <v>72</v>
      </c>
      <c r="C325">
        <v>1010</v>
      </c>
      <c r="D325" t="s">
        <v>300</v>
      </c>
    </row>
    <row r="326" spans="1:4" x14ac:dyDescent="0.3">
      <c r="A326">
        <v>3913</v>
      </c>
      <c r="B326">
        <v>75</v>
      </c>
      <c r="C326">
        <v>-275</v>
      </c>
      <c r="D326" t="s">
        <v>301</v>
      </c>
    </row>
    <row r="327" spans="1:4" x14ac:dyDescent="0.3">
      <c r="A327">
        <v>3914</v>
      </c>
      <c r="B327">
        <v>147</v>
      </c>
      <c r="C327">
        <v>-1865</v>
      </c>
      <c r="D327" t="s">
        <v>302</v>
      </c>
    </row>
    <row r="328" spans="1:4" x14ac:dyDescent="0.3">
      <c r="A328">
        <v>3915</v>
      </c>
      <c r="B328">
        <v>188</v>
      </c>
      <c r="C328">
        <v>290</v>
      </c>
      <c r="D328" t="s">
        <v>303</v>
      </c>
    </row>
    <row r="329" spans="1:4" x14ac:dyDescent="0.3">
      <c r="A329">
        <v>3916</v>
      </c>
      <c r="B329">
        <v>193</v>
      </c>
      <c r="C329">
        <v>6815</v>
      </c>
      <c r="D329" t="s">
        <v>304</v>
      </c>
    </row>
    <row r="330" spans="1:4" x14ac:dyDescent="0.3">
      <c r="A330">
        <v>3917</v>
      </c>
      <c r="B330">
        <v>230</v>
      </c>
      <c r="C330">
        <v>10250</v>
      </c>
      <c r="D330" t="s">
        <v>305</v>
      </c>
    </row>
    <row r="331" spans="1:4" x14ac:dyDescent="0.3">
      <c r="A331">
        <v>3918</v>
      </c>
      <c r="B331">
        <v>276</v>
      </c>
      <c r="C331">
        <v>405</v>
      </c>
      <c r="D331" t="s">
        <v>306</v>
      </c>
    </row>
    <row r="332" spans="1:4" x14ac:dyDescent="0.3">
      <c r="A332">
        <v>3919</v>
      </c>
      <c r="B332">
        <v>57</v>
      </c>
      <c r="C332">
        <v>-1340</v>
      </c>
      <c r="D332" t="s">
        <v>307</v>
      </c>
    </row>
    <row r="333" spans="1:4" x14ac:dyDescent="0.3">
      <c r="A333">
        <v>3920</v>
      </c>
      <c r="B333">
        <v>52</v>
      </c>
      <c r="C333">
        <v>6760</v>
      </c>
      <c r="D333" t="s">
        <v>308</v>
      </c>
    </row>
    <row r="334" spans="1:4" x14ac:dyDescent="0.3">
      <c r="A334">
        <v>4026</v>
      </c>
      <c r="B334">
        <v>163</v>
      </c>
      <c r="C334">
        <v>-4557.75</v>
      </c>
      <c r="D334" t="s">
        <v>309</v>
      </c>
    </row>
    <row r="335" spans="1:4" x14ac:dyDescent="0.3">
      <c r="A335">
        <v>4040</v>
      </c>
      <c r="B335">
        <v>231</v>
      </c>
      <c r="C335">
        <v>1168.25</v>
      </c>
      <c r="D335" t="s">
        <v>310</v>
      </c>
    </row>
    <row r="336" spans="1:4" x14ac:dyDescent="0.3">
      <c r="A336">
        <v>4043</v>
      </c>
      <c r="B336">
        <v>19</v>
      </c>
      <c r="C336">
        <v>467.25</v>
      </c>
      <c r="D336" t="s">
        <v>311</v>
      </c>
    </row>
    <row r="337" spans="1:4" x14ac:dyDescent="0.3">
      <c r="A337">
        <v>4045</v>
      </c>
      <c r="B337">
        <v>61</v>
      </c>
      <c r="C337">
        <v>-0.25</v>
      </c>
      <c r="D337" t="s">
        <v>312</v>
      </c>
    </row>
    <row r="338" spans="1:4" x14ac:dyDescent="0.3">
      <c r="A338">
        <v>4059</v>
      </c>
      <c r="B338">
        <v>151</v>
      </c>
      <c r="C338">
        <v>1168.25</v>
      </c>
      <c r="D338" t="s">
        <v>313</v>
      </c>
    </row>
    <row r="339" spans="1:4" x14ac:dyDescent="0.3">
      <c r="A339">
        <v>4065</v>
      </c>
      <c r="B339">
        <v>175</v>
      </c>
      <c r="C339">
        <v>-2337.75</v>
      </c>
      <c r="D339" t="s">
        <v>314</v>
      </c>
    </row>
    <row r="340" spans="1:4" x14ac:dyDescent="0.3">
      <c r="A340">
        <v>4091</v>
      </c>
      <c r="B340">
        <v>192</v>
      </c>
      <c r="C340">
        <v>-2104</v>
      </c>
      <c r="D340" t="s">
        <v>315</v>
      </c>
    </row>
    <row r="341" spans="1:4" x14ac:dyDescent="0.3">
      <c r="A341">
        <v>4109</v>
      </c>
      <c r="B341">
        <v>62</v>
      </c>
      <c r="C341">
        <v>1869.5</v>
      </c>
      <c r="D341" t="s">
        <v>316</v>
      </c>
    </row>
    <row r="342" spans="1:4" x14ac:dyDescent="0.3">
      <c r="A342">
        <v>4246</v>
      </c>
      <c r="B342">
        <v>337</v>
      </c>
      <c r="C342">
        <v>1168.75</v>
      </c>
      <c r="D342" t="s">
        <v>317</v>
      </c>
    </row>
    <row r="343" spans="1:4" x14ac:dyDescent="0.3">
      <c r="A343">
        <v>4522</v>
      </c>
      <c r="B343">
        <v>51</v>
      </c>
      <c r="C343">
        <v>1168.25</v>
      </c>
      <c r="D343" t="s">
        <v>318</v>
      </c>
    </row>
    <row r="344" spans="1:4" x14ac:dyDescent="0.3">
      <c r="A344">
        <v>4523</v>
      </c>
      <c r="B344">
        <v>49</v>
      </c>
      <c r="C344">
        <v>934.75</v>
      </c>
      <c r="D344" t="s">
        <v>319</v>
      </c>
    </row>
    <row r="345" spans="1:4" x14ac:dyDescent="0.3">
      <c r="A345">
        <v>4534</v>
      </c>
      <c r="B345">
        <v>46</v>
      </c>
      <c r="C345">
        <v>233.5</v>
      </c>
      <c r="D345" t="s">
        <v>320</v>
      </c>
    </row>
    <row r="346" spans="1:4" x14ac:dyDescent="0.3">
      <c r="A346">
        <v>4622</v>
      </c>
      <c r="B346">
        <v>14</v>
      </c>
      <c r="C346">
        <v>233.5</v>
      </c>
      <c r="D346" t="s">
        <v>321</v>
      </c>
    </row>
    <row r="347" spans="1:4" x14ac:dyDescent="0.3">
      <c r="A347">
        <v>5200</v>
      </c>
      <c r="B347">
        <v>117</v>
      </c>
      <c r="C347">
        <v>3185</v>
      </c>
      <c r="D347" t="s">
        <v>322</v>
      </c>
    </row>
    <row r="348" spans="1:4" x14ac:dyDescent="0.3">
      <c r="A348">
        <v>5201</v>
      </c>
      <c r="B348">
        <v>41</v>
      </c>
      <c r="C348">
        <v>-2070</v>
      </c>
      <c r="D348" t="s">
        <v>323</v>
      </c>
    </row>
    <row r="349" spans="1:4" x14ac:dyDescent="0.3">
      <c r="A349">
        <v>5202</v>
      </c>
      <c r="B349">
        <v>87</v>
      </c>
      <c r="C349">
        <v>-215</v>
      </c>
      <c r="D349" t="s">
        <v>324</v>
      </c>
    </row>
    <row r="350" spans="1:4" x14ac:dyDescent="0.3">
      <c r="A350">
        <v>5203</v>
      </c>
      <c r="B350">
        <v>20</v>
      </c>
      <c r="C350">
        <v>1725</v>
      </c>
      <c r="D350" t="s">
        <v>325</v>
      </c>
    </row>
    <row r="351" spans="1:4" x14ac:dyDescent="0.3">
      <c r="A351">
        <v>5204</v>
      </c>
      <c r="B351">
        <v>69</v>
      </c>
      <c r="C351">
        <v>4245</v>
      </c>
      <c r="D351" t="s">
        <v>326</v>
      </c>
    </row>
    <row r="352" spans="1:4" x14ac:dyDescent="0.3">
      <c r="A352">
        <v>5206</v>
      </c>
      <c r="B352">
        <v>129</v>
      </c>
      <c r="C352">
        <v>5520</v>
      </c>
      <c r="D352" t="s">
        <v>327</v>
      </c>
    </row>
    <row r="353" spans="1:4" x14ac:dyDescent="0.3">
      <c r="A353">
        <v>5207</v>
      </c>
      <c r="B353">
        <v>39</v>
      </c>
      <c r="C353">
        <v>1495</v>
      </c>
      <c r="D353" t="s">
        <v>328</v>
      </c>
    </row>
    <row r="354" spans="1:4" x14ac:dyDescent="0.3">
      <c r="A354">
        <v>5208</v>
      </c>
      <c r="B354">
        <v>34</v>
      </c>
      <c r="C354">
        <v>-480</v>
      </c>
      <c r="D354" t="s">
        <v>329</v>
      </c>
    </row>
    <row r="355" spans="1:4" x14ac:dyDescent="0.3">
      <c r="A355">
        <v>5212</v>
      </c>
      <c r="B355">
        <v>11</v>
      </c>
      <c r="C355">
        <v>-2870</v>
      </c>
      <c r="D355" t="s">
        <v>330</v>
      </c>
    </row>
    <row r="356" spans="1:4" x14ac:dyDescent="0.3">
      <c r="A356">
        <v>5213</v>
      </c>
      <c r="B356">
        <v>94</v>
      </c>
      <c r="C356">
        <v>-1805</v>
      </c>
      <c r="D356" t="s">
        <v>331</v>
      </c>
    </row>
    <row r="357" spans="1:4" x14ac:dyDescent="0.3">
      <c r="A357">
        <v>5214</v>
      </c>
      <c r="B357">
        <v>82</v>
      </c>
      <c r="C357">
        <v>1060</v>
      </c>
      <c r="D357" t="s">
        <v>332</v>
      </c>
    </row>
    <row r="358" spans="1:4" x14ac:dyDescent="0.3">
      <c r="A358">
        <v>5215</v>
      </c>
      <c r="B358">
        <v>39</v>
      </c>
      <c r="C358">
        <v>-780</v>
      </c>
      <c r="D358" t="s">
        <v>32</v>
      </c>
    </row>
    <row r="359" spans="1:4" x14ac:dyDescent="0.3">
      <c r="A359">
        <v>5218</v>
      </c>
      <c r="B359">
        <v>78</v>
      </c>
      <c r="C359">
        <v>-3835</v>
      </c>
      <c r="D359" t="s">
        <v>333</v>
      </c>
    </row>
    <row r="360" spans="1:4" x14ac:dyDescent="0.3">
      <c r="A360">
        <v>5220</v>
      </c>
      <c r="B360">
        <v>115</v>
      </c>
      <c r="C360">
        <v>-1050</v>
      </c>
      <c r="D360" t="s">
        <v>334</v>
      </c>
    </row>
    <row r="361" spans="1:4" x14ac:dyDescent="0.3">
      <c r="A361">
        <v>5221</v>
      </c>
      <c r="B361">
        <v>150</v>
      </c>
      <c r="C361">
        <v>-4775</v>
      </c>
      <c r="D361" t="s">
        <v>335</v>
      </c>
    </row>
    <row r="362" spans="1:4" x14ac:dyDescent="0.3">
      <c r="A362">
        <v>5223</v>
      </c>
      <c r="B362">
        <v>94</v>
      </c>
      <c r="C362">
        <v>5670</v>
      </c>
      <c r="D362" t="s">
        <v>336</v>
      </c>
    </row>
    <row r="363" spans="1:4" x14ac:dyDescent="0.3">
      <c r="A363">
        <v>5224</v>
      </c>
      <c r="B363">
        <v>62</v>
      </c>
      <c r="C363">
        <v>635</v>
      </c>
      <c r="D363" t="s">
        <v>89</v>
      </c>
    </row>
    <row r="364" spans="1:4" x14ac:dyDescent="0.3">
      <c r="A364">
        <v>5225</v>
      </c>
      <c r="B364">
        <v>58</v>
      </c>
      <c r="C364">
        <v>2240</v>
      </c>
      <c r="D364" t="s">
        <v>337</v>
      </c>
    </row>
    <row r="365" spans="1:4" x14ac:dyDescent="0.3">
      <c r="A365">
        <v>5226</v>
      </c>
      <c r="B365">
        <v>126</v>
      </c>
      <c r="C365">
        <v>305</v>
      </c>
      <c r="D365" t="s">
        <v>338</v>
      </c>
    </row>
    <row r="366" spans="1:4" x14ac:dyDescent="0.3">
      <c r="A366">
        <v>5228</v>
      </c>
      <c r="B366">
        <v>102</v>
      </c>
      <c r="C366">
        <v>-1115</v>
      </c>
      <c r="D366" t="s">
        <v>339</v>
      </c>
    </row>
    <row r="367" spans="1:4" x14ac:dyDescent="0.3">
      <c r="A367">
        <v>5229</v>
      </c>
      <c r="B367">
        <v>64</v>
      </c>
      <c r="C367">
        <v>645</v>
      </c>
      <c r="D367" t="s">
        <v>340</v>
      </c>
    </row>
    <row r="368" spans="1:4" x14ac:dyDescent="0.3">
      <c r="A368">
        <v>5407</v>
      </c>
      <c r="B368">
        <v>273.5</v>
      </c>
      <c r="C368">
        <v>1986.625</v>
      </c>
      <c r="D368" t="s">
        <v>341</v>
      </c>
    </row>
    <row r="369" spans="1:4" x14ac:dyDescent="0.3">
      <c r="A369">
        <v>5410</v>
      </c>
      <c r="B369">
        <v>201</v>
      </c>
      <c r="C369">
        <v>1869.75</v>
      </c>
      <c r="D369" t="s">
        <v>342</v>
      </c>
    </row>
    <row r="370" spans="1:4" x14ac:dyDescent="0.3">
      <c r="A370">
        <v>5411</v>
      </c>
      <c r="B370">
        <v>55</v>
      </c>
      <c r="C370">
        <v>701.25</v>
      </c>
      <c r="D370" t="s">
        <v>343</v>
      </c>
    </row>
    <row r="371" spans="1:4" x14ac:dyDescent="0.3">
      <c r="A371">
        <v>5412</v>
      </c>
      <c r="B371">
        <v>39</v>
      </c>
      <c r="C371">
        <v>-1830.75</v>
      </c>
      <c r="D371" t="s">
        <v>344</v>
      </c>
    </row>
    <row r="372" spans="1:4" x14ac:dyDescent="0.3">
      <c r="A372">
        <v>5425</v>
      </c>
      <c r="B372">
        <v>172</v>
      </c>
      <c r="C372">
        <v>-3039</v>
      </c>
      <c r="D372" t="s">
        <v>345</v>
      </c>
    </row>
    <row r="373" spans="1:4" x14ac:dyDescent="0.3">
      <c r="A373">
        <v>5426</v>
      </c>
      <c r="B373">
        <v>123</v>
      </c>
      <c r="C373">
        <v>4675.25</v>
      </c>
      <c r="D373" t="s">
        <v>346</v>
      </c>
    </row>
    <row r="374" spans="1:4" x14ac:dyDescent="0.3">
      <c r="A374">
        <v>5431</v>
      </c>
      <c r="B374">
        <v>255.5</v>
      </c>
      <c r="C374">
        <v>-7362.875</v>
      </c>
      <c r="D374" t="s">
        <v>347</v>
      </c>
    </row>
    <row r="375" spans="1:4" x14ac:dyDescent="0.3">
      <c r="A375">
        <v>5438</v>
      </c>
      <c r="B375">
        <v>383</v>
      </c>
      <c r="C375">
        <v>1636.25</v>
      </c>
      <c r="D375" t="s">
        <v>348</v>
      </c>
    </row>
    <row r="376" spans="1:4" x14ac:dyDescent="0.3">
      <c r="A376">
        <v>5440</v>
      </c>
      <c r="B376">
        <v>173</v>
      </c>
      <c r="C376">
        <v>-2337.25</v>
      </c>
      <c r="D376" t="s">
        <v>349</v>
      </c>
    </row>
    <row r="377" spans="1:4" x14ac:dyDescent="0.3">
      <c r="A377">
        <v>5447</v>
      </c>
      <c r="B377">
        <v>378</v>
      </c>
      <c r="C377">
        <v>-0.5</v>
      </c>
      <c r="D377" t="s">
        <v>350</v>
      </c>
    </row>
    <row r="378" spans="1:4" x14ac:dyDescent="0.3">
      <c r="A378">
        <v>5452</v>
      </c>
      <c r="B378">
        <v>47</v>
      </c>
      <c r="C378">
        <v>-31322.75</v>
      </c>
      <c r="D378" t="s">
        <v>351</v>
      </c>
    </row>
    <row r="379" spans="1:4" x14ac:dyDescent="0.3">
      <c r="A379">
        <v>5456</v>
      </c>
      <c r="B379">
        <v>230</v>
      </c>
      <c r="C379">
        <v>4908.5</v>
      </c>
      <c r="D379" t="s">
        <v>352</v>
      </c>
    </row>
    <row r="380" spans="1:4" x14ac:dyDescent="0.3">
      <c r="A380">
        <v>5458</v>
      </c>
      <c r="B380">
        <v>254.5</v>
      </c>
      <c r="C380">
        <v>-14843.625</v>
      </c>
      <c r="D380" t="s">
        <v>353</v>
      </c>
    </row>
    <row r="381" spans="1:4" x14ac:dyDescent="0.3">
      <c r="A381">
        <v>5459</v>
      </c>
      <c r="B381">
        <v>79</v>
      </c>
      <c r="C381">
        <v>-1402.75</v>
      </c>
      <c r="D381" t="s">
        <v>354</v>
      </c>
    </row>
    <row r="382" spans="1:4" x14ac:dyDescent="0.3">
      <c r="A382">
        <v>5461</v>
      </c>
      <c r="B382">
        <v>269</v>
      </c>
      <c r="C382">
        <v>2337.75</v>
      </c>
      <c r="D382" t="s">
        <v>355</v>
      </c>
    </row>
    <row r="383" spans="1:4" x14ac:dyDescent="0.3">
      <c r="A383">
        <v>5468</v>
      </c>
      <c r="B383">
        <v>297</v>
      </c>
      <c r="C383">
        <v>5025.75</v>
      </c>
      <c r="D383" t="s">
        <v>356</v>
      </c>
    </row>
    <row r="384" spans="1:4" x14ac:dyDescent="0.3">
      <c r="A384">
        <v>7002</v>
      </c>
      <c r="B384">
        <v>20</v>
      </c>
      <c r="C384">
        <v>1870</v>
      </c>
      <c r="D384" t="s">
        <v>357</v>
      </c>
    </row>
    <row r="385" spans="1:4" x14ac:dyDescent="0.3">
      <c r="A385">
        <v>7021</v>
      </c>
      <c r="B385">
        <v>17</v>
      </c>
      <c r="C385">
        <v>-46</v>
      </c>
      <c r="D385" t="s">
        <v>358</v>
      </c>
    </row>
    <row r="386" spans="1:4" x14ac:dyDescent="0.3">
      <c r="A386">
        <v>7032</v>
      </c>
      <c r="B386">
        <v>111</v>
      </c>
      <c r="C386">
        <v>-1618.75</v>
      </c>
      <c r="D386" t="s">
        <v>359</v>
      </c>
    </row>
    <row r="387" spans="1:4" x14ac:dyDescent="0.3">
      <c r="A387">
        <v>7033</v>
      </c>
      <c r="B387">
        <v>71</v>
      </c>
      <c r="C387">
        <v>2059.75</v>
      </c>
      <c r="D387" t="s">
        <v>360</v>
      </c>
    </row>
    <row r="388" spans="1:4" x14ac:dyDescent="0.3">
      <c r="A388">
        <v>7034</v>
      </c>
      <c r="B388">
        <v>22</v>
      </c>
      <c r="C388">
        <v>-1636.5</v>
      </c>
      <c r="D388" t="s">
        <v>361</v>
      </c>
    </row>
    <row r="389" spans="1:4" x14ac:dyDescent="0.3">
      <c r="A389">
        <v>7039</v>
      </c>
      <c r="B389">
        <v>62</v>
      </c>
      <c r="C389">
        <v>-402.25</v>
      </c>
      <c r="D389" t="s">
        <v>362</v>
      </c>
    </row>
    <row r="390" spans="1:4" x14ac:dyDescent="0.3">
      <c r="A390">
        <v>7040</v>
      </c>
      <c r="B390">
        <v>57</v>
      </c>
      <c r="C390">
        <v>-352.5</v>
      </c>
      <c r="D390" t="s">
        <v>363</v>
      </c>
    </row>
    <row r="391" spans="1:4" x14ac:dyDescent="0.3">
      <c r="A391">
        <v>7041</v>
      </c>
      <c r="B391">
        <v>54</v>
      </c>
      <c r="C391">
        <v>5376.5</v>
      </c>
      <c r="D391" t="s">
        <v>364</v>
      </c>
    </row>
    <row r="392" spans="1:4" x14ac:dyDescent="0.3">
      <c r="A392">
        <v>7043</v>
      </c>
      <c r="B392">
        <v>76</v>
      </c>
      <c r="C392">
        <v>2248.25</v>
      </c>
      <c r="D392" t="s">
        <v>365</v>
      </c>
    </row>
    <row r="393" spans="1:4" x14ac:dyDescent="0.3">
      <c r="A393">
        <v>7044</v>
      </c>
      <c r="B393">
        <v>71</v>
      </c>
      <c r="C393">
        <v>-409.25</v>
      </c>
      <c r="D393" t="s">
        <v>366</v>
      </c>
    </row>
    <row r="394" spans="1:4" x14ac:dyDescent="0.3">
      <c r="A394">
        <v>7045</v>
      </c>
      <c r="B394">
        <v>72</v>
      </c>
      <c r="C394">
        <v>490.75</v>
      </c>
      <c r="D394" t="s">
        <v>367</v>
      </c>
    </row>
    <row r="395" spans="1:4" x14ac:dyDescent="0.3">
      <c r="A395">
        <v>7051</v>
      </c>
      <c r="B395">
        <v>26</v>
      </c>
      <c r="C395">
        <v>-1</v>
      </c>
      <c r="D395" t="s">
        <v>368</v>
      </c>
    </row>
    <row r="396" spans="1:4" x14ac:dyDescent="0.3">
      <c r="A396">
        <v>7052</v>
      </c>
      <c r="B396">
        <v>24</v>
      </c>
      <c r="C396">
        <v>0</v>
      </c>
      <c r="D396" t="s">
        <v>369</v>
      </c>
    </row>
    <row r="397" spans="1:4" x14ac:dyDescent="0.3">
      <c r="A397">
        <v>7056</v>
      </c>
      <c r="B397">
        <v>77</v>
      </c>
      <c r="C397">
        <v>4923.75</v>
      </c>
      <c r="D397" t="s">
        <v>370</v>
      </c>
    </row>
    <row r="398" spans="1:4" x14ac:dyDescent="0.3">
      <c r="A398">
        <v>7058</v>
      </c>
      <c r="B398">
        <v>7</v>
      </c>
      <c r="C398">
        <v>-137.5</v>
      </c>
      <c r="D398" t="s">
        <v>371</v>
      </c>
    </row>
    <row r="399" spans="1:4" x14ac:dyDescent="0.3">
      <c r="A399">
        <v>7059</v>
      </c>
      <c r="B399">
        <v>38</v>
      </c>
      <c r="C399">
        <v>99.5</v>
      </c>
      <c r="D399" t="s">
        <v>372</v>
      </c>
    </row>
    <row r="400" spans="1:4" x14ac:dyDescent="0.3">
      <c r="A400">
        <v>7062</v>
      </c>
      <c r="B400">
        <v>59</v>
      </c>
      <c r="C400">
        <v>-1276</v>
      </c>
      <c r="D400" t="s">
        <v>373</v>
      </c>
    </row>
    <row r="401" spans="1:4" x14ac:dyDescent="0.3">
      <c r="A401">
        <v>7063</v>
      </c>
      <c r="B401">
        <v>67</v>
      </c>
      <c r="C401">
        <v>541.5</v>
      </c>
      <c r="D401" t="s">
        <v>374</v>
      </c>
    </row>
    <row r="402" spans="1:4" x14ac:dyDescent="0.3">
      <c r="A402">
        <v>7067</v>
      </c>
      <c r="B402">
        <v>23</v>
      </c>
      <c r="C402">
        <v>-934.75</v>
      </c>
      <c r="D402" t="s">
        <v>375</v>
      </c>
    </row>
    <row r="403" spans="1:4" x14ac:dyDescent="0.3">
      <c r="A403">
        <v>7069</v>
      </c>
      <c r="B403">
        <v>50</v>
      </c>
      <c r="C403">
        <v>1185</v>
      </c>
      <c r="D403" t="s">
        <v>376</v>
      </c>
    </row>
    <row r="404" spans="1:4" x14ac:dyDescent="0.3">
      <c r="A404">
        <v>7070</v>
      </c>
      <c r="B404">
        <v>49</v>
      </c>
      <c r="C404">
        <v>-808.5</v>
      </c>
      <c r="D404" t="s">
        <v>377</v>
      </c>
    </row>
    <row r="405" spans="1:4" x14ac:dyDescent="0.3">
      <c r="A405">
        <v>7072</v>
      </c>
      <c r="B405">
        <v>74</v>
      </c>
      <c r="C405">
        <v>3683.5</v>
      </c>
      <c r="D405" t="s">
        <v>378</v>
      </c>
    </row>
    <row r="406" spans="1:4" x14ac:dyDescent="0.3">
      <c r="A406">
        <v>7073</v>
      </c>
      <c r="B406">
        <v>64</v>
      </c>
      <c r="C406">
        <v>2041</v>
      </c>
      <c r="D406" t="s">
        <v>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C413"/>
  <sheetViews>
    <sheetView topLeftCell="L1" workbookViewId="0">
      <selection activeCell="L1" sqref="A1:XFD1048576"/>
    </sheetView>
  </sheetViews>
  <sheetFormatPr defaultRowHeight="14.4" x14ac:dyDescent="0.3"/>
  <cols>
    <col min="6" max="6" width="11" bestFit="1" customWidth="1"/>
    <col min="10" max="10" width="10" bestFit="1" customWidth="1"/>
    <col min="13" max="13" width="15.33203125" bestFit="1" customWidth="1"/>
    <col min="18" max="18" width="10.6640625" bestFit="1" customWidth="1"/>
  </cols>
  <sheetData>
    <row r="1" spans="1:28" x14ac:dyDescent="0.3">
      <c r="R1" s="130">
        <v>0</v>
      </c>
      <c r="W1" s="130">
        <v>0</v>
      </c>
      <c r="AB1" s="130">
        <v>0</v>
      </c>
    </row>
    <row r="2" spans="1:28" x14ac:dyDescent="0.3">
      <c r="D2" t="s">
        <v>824</v>
      </c>
      <c r="E2" t="s">
        <v>825</v>
      </c>
      <c r="F2" t="s">
        <v>819</v>
      </c>
      <c r="G2" t="s">
        <v>821</v>
      </c>
      <c r="I2" t="s">
        <v>822</v>
      </c>
      <c r="J2" t="s">
        <v>823</v>
      </c>
      <c r="M2" t="s">
        <v>816</v>
      </c>
      <c r="N2" t="s">
        <v>817</v>
      </c>
      <c r="O2" t="s">
        <v>818</v>
      </c>
      <c r="Q2" t="s">
        <v>819</v>
      </c>
      <c r="T2" t="s">
        <v>821</v>
      </c>
      <c r="U2" t="s">
        <v>820</v>
      </c>
    </row>
    <row r="3" spans="1:28" x14ac:dyDescent="0.3">
      <c r="A3">
        <v>2062</v>
      </c>
      <c r="D3">
        <v>41</v>
      </c>
      <c r="E3">
        <v>0</v>
      </c>
      <c r="F3" s="130">
        <v>54120</v>
      </c>
      <c r="G3">
        <v>0</v>
      </c>
      <c r="H3" s="130">
        <v>0</v>
      </c>
      <c r="I3">
        <v>0</v>
      </c>
      <c r="J3" s="130">
        <v>0</v>
      </c>
      <c r="M3" t="s">
        <v>827</v>
      </c>
      <c r="N3">
        <v>41</v>
      </c>
      <c r="O3">
        <v>0</v>
      </c>
      <c r="Q3">
        <v>54120</v>
      </c>
      <c r="R3" s="130">
        <v>0</v>
      </c>
      <c r="T3">
        <v>0</v>
      </c>
      <c r="U3">
        <v>0</v>
      </c>
      <c r="W3" s="130">
        <v>0</v>
      </c>
      <c r="Y3">
        <v>0</v>
      </c>
      <c r="Z3">
        <v>0</v>
      </c>
      <c r="AB3" s="130">
        <v>0</v>
      </c>
    </row>
    <row r="4" spans="1:28" x14ac:dyDescent="0.3">
      <c r="A4">
        <v>2065</v>
      </c>
      <c r="D4">
        <v>39</v>
      </c>
      <c r="E4">
        <v>0</v>
      </c>
      <c r="F4" s="130">
        <v>51480</v>
      </c>
      <c r="G4">
        <v>0</v>
      </c>
      <c r="H4" s="130">
        <v>0</v>
      </c>
      <c r="I4">
        <v>5</v>
      </c>
      <c r="J4" s="130">
        <v>9500</v>
      </c>
      <c r="M4" t="s">
        <v>828</v>
      </c>
      <c r="N4">
        <v>39</v>
      </c>
      <c r="O4">
        <v>0</v>
      </c>
      <c r="Q4">
        <v>51480</v>
      </c>
      <c r="R4" s="130">
        <v>0</v>
      </c>
      <c r="T4">
        <v>0</v>
      </c>
      <c r="U4">
        <v>0</v>
      </c>
      <c r="W4" s="130">
        <v>0</v>
      </c>
      <c r="Y4">
        <v>5</v>
      </c>
      <c r="Z4">
        <v>9500</v>
      </c>
      <c r="AB4" s="130">
        <v>0</v>
      </c>
    </row>
    <row r="5" spans="1:28" x14ac:dyDescent="0.3">
      <c r="A5">
        <v>2066</v>
      </c>
      <c r="D5">
        <v>52</v>
      </c>
      <c r="E5">
        <v>0</v>
      </c>
      <c r="F5" s="130">
        <v>68640</v>
      </c>
      <c r="G5">
        <v>0</v>
      </c>
      <c r="H5" s="130">
        <v>0</v>
      </c>
      <c r="I5">
        <v>2</v>
      </c>
      <c r="J5" s="130">
        <v>3800</v>
      </c>
      <c r="M5" t="s">
        <v>829</v>
      </c>
      <c r="N5">
        <v>52</v>
      </c>
      <c r="O5">
        <v>0</v>
      </c>
      <c r="Q5">
        <v>68640</v>
      </c>
      <c r="R5" s="130">
        <v>0</v>
      </c>
      <c r="T5">
        <v>0</v>
      </c>
      <c r="U5">
        <v>0</v>
      </c>
      <c r="W5" s="130">
        <v>0</v>
      </c>
      <c r="Y5">
        <v>2</v>
      </c>
      <c r="Z5">
        <v>3800</v>
      </c>
      <c r="AB5" s="130">
        <v>0</v>
      </c>
    </row>
    <row r="6" spans="1:28" x14ac:dyDescent="0.3">
      <c r="A6">
        <v>2072</v>
      </c>
      <c r="D6">
        <v>48</v>
      </c>
      <c r="E6">
        <v>0</v>
      </c>
      <c r="F6" s="130">
        <v>63360</v>
      </c>
      <c r="G6">
        <v>0</v>
      </c>
      <c r="H6" s="130">
        <v>0</v>
      </c>
      <c r="I6">
        <v>0</v>
      </c>
      <c r="J6" s="130">
        <v>0</v>
      </c>
      <c r="M6" t="s">
        <v>830</v>
      </c>
      <c r="N6">
        <v>48</v>
      </c>
      <c r="O6">
        <v>0</v>
      </c>
      <c r="Q6">
        <v>63360</v>
      </c>
      <c r="R6" s="130">
        <v>0</v>
      </c>
      <c r="T6">
        <v>0</v>
      </c>
      <c r="U6">
        <v>0</v>
      </c>
      <c r="W6" s="130">
        <v>0</v>
      </c>
      <c r="Y6">
        <v>0</v>
      </c>
      <c r="Z6">
        <v>0</v>
      </c>
      <c r="AB6" s="130">
        <v>0</v>
      </c>
    </row>
    <row r="7" spans="1:28" x14ac:dyDescent="0.3">
      <c r="A7">
        <v>2088</v>
      </c>
      <c r="D7">
        <v>20</v>
      </c>
      <c r="E7">
        <v>0</v>
      </c>
      <c r="F7" s="130">
        <v>26400</v>
      </c>
      <c r="G7">
        <v>1</v>
      </c>
      <c r="H7" s="130">
        <v>300</v>
      </c>
      <c r="I7">
        <v>1</v>
      </c>
      <c r="J7" s="130">
        <v>1900</v>
      </c>
      <c r="M7" t="s">
        <v>831</v>
      </c>
      <c r="N7">
        <v>20</v>
      </c>
      <c r="O7">
        <v>0</v>
      </c>
      <c r="Q7">
        <v>26400</v>
      </c>
      <c r="R7" s="130">
        <v>0</v>
      </c>
      <c r="T7">
        <v>1</v>
      </c>
      <c r="U7">
        <v>300</v>
      </c>
      <c r="W7" s="130">
        <v>0</v>
      </c>
      <c r="Y7">
        <v>1</v>
      </c>
      <c r="Z7">
        <v>1900</v>
      </c>
      <c r="AB7" s="130">
        <v>0</v>
      </c>
    </row>
    <row r="8" spans="1:28" x14ac:dyDescent="0.3">
      <c r="A8">
        <v>2089</v>
      </c>
      <c r="D8">
        <v>14</v>
      </c>
      <c r="E8">
        <v>0</v>
      </c>
      <c r="F8" s="130">
        <v>18480</v>
      </c>
      <c r="G8">
        <v>0</v>
      </c>
      <c r="H8" s="130">
        <v>0</v>
      </c>
      <c r="I8">
        <v>4</v>
      </c>
      <c r="J8" s="130">
        <v>7600</v>
      </c>
      <c r="M8" t="s">
        <v>832</v>
      </c>
      <c r="N8">
        <v>14</v>
      </c>
      <c r="O8">
        <v>0</v>
      </c>
      <c r="Q8">
        <v>18480</v>
      </c>
      <c r="R8" s="130">
        <v>0</v>
      </c>
      <c r="T8">
        <v>0</v>
      </c>
      <c r="U8">
        <v>0</v>
      </c>
      <c r="W8" s="130">
        <v>0</v>
      </c>
      <c r="Y8">
        <v>4</v>
      </c>
      <c r="Z8">
        <v>7600</v>
      </c>
      <c r="AB8" s="130">
        <v>0</v>
      </c>
    </row>
    <row r="9" spans="1:28" x14ac:dyDescent="0.3">
      <c r="A9">
        <v>2094</v>
      </c>
      <c r="D9">
        <v>10</v>
      </c>
      <c r="E9">
        <v>0</v>
      </c>
      <c r="F9" s="130">
        <v>13200</v>
      </c>
      <c r="G9">
        <v>0</v>
      </c>
      <c r="H9" s="130">
        <v>0</v>
      </c>
      <c r="I9">
        <v>2</v>
      </c>
      <c r="J9" s="130">
        <v>3800</v>
      </c>
      <c r="M9" t="s">
        <v>833</v>
      </c>
      <c r="N9">
        <v>10</v>
      </c>
      <c r="O9">
        <v>0</v>
      </c>
      <c r="Q9">
        <v>13200</v>
      </c>
      <c r="R9" s="130">
        <v>0</v>
      </c>
      <c r="T9">
        <v>0</v>
      </c>
      <c r="U9">
        <v>0</v>
      </c>
      <c r="W9" s="130">
        <v>0</v>
      </c>
      <c r="Y9">
        <v>2</v>
      </c>
      <c r="Z9">
        <v>3800</v>
      </c>
      <c r="AB9" s="130">
        <v>0</v>
      </c>
    </row>
    <row r="10" spans="1:28" x14ac:dyDescent="0.3">
      <c r="A10">
        <v>2095</v>
      </c>
      <c r="D10">
        <v>42</v>
      </c>
      <c r="E10">
        <v>0</v>
      </c>
      <c r="F10" s="130">
        <v>55440</v>
      </c>
      <c r="G10">
        <v>0</v>
      </c>
      <c r="H10" s="130">
        <v>0</v>
      </c>
      <c r="I10">
        <v>3</v>
      </c>
      <c r="J10" s="130">
        <v>5700</v>
      </c>
      <c r="M10" t="s">
        <v>834</v>
      </c>
      <c r="N10">
        <v>42</v>
      </c>
      <c r="O10">
        <v>0</v>
      </c>
      <c r="Q10">
        <v>55440</v>
      </c>
      <c r="R10" s="130">
        <v>0</v>
      </c>
      <c r="T10">
        <v>0</v>
      </c>
      <c r="U10">
        <v>0</v>
      </c>
      <c r="W10" s="130">
        <v>0</v>
      </c>
      <c r="Y10">
        <v>3</v>
      </c>
      <c r="Z10">
        <v>5700</v>
      </c>
      <c r="AB10" s="130">
        <v>0</v>
      </c>
    </row>
    <row r="11" spans="1:28" x14ac:dyDescent="0.3">
      <c r="A11">
        <v>2109</v>
      </c>
      <c r="D11">
        <v>25</v>
      </c>
      <c r="E11">
        <v>0</v>
      </c>
      <c r="F11" s="130">
        <v>33000</v>
      </c>
      <c r="G11">
        <v>0</v>
      </c>
      <c r="H11" s="130">
        <v>0</v>
      </c>
      <c r="I11">
        <v>4</v>
      </c>
      <c r="J11" s="130">
        <v>7600</v>
      </c>
      <c r="M11" t="s">
        <v>835</v>
      </c>
      <c r="N11">
        <v>25</v>
      </c>
      <c r="O11">
        <v>0</v>
      </c>
      <c r="Q11">
        <v>33000</v>
      </c>
      <c r="R11" s="130">
        <v>0</v>
      </c>
      <c r="T11">
        <v>0</v>
      </c>
      <c r="U11">
        <v>0</v>
      </c>
      <c r="W11" s="130">
        <v>0</v>
      </c>
      <c r="Y11">
        <v>4</v>
      </c>
      <c r="Z11">
        <v>7600</v>
      </c>
      <c r="AB11" s="130">
        <v>0</v>
      </c>
    </row>
    <row r="12" spans="1:28" x14ac:dyDescent="0.3">
      <c r="A12">
        <v>2110</v>
      </c>
      <c r="D12">
        <v>20</v>
      </c>
      <c r="E12">
        <v>0</v>
      </c>
      <c r="F12" s="130">
        <v>26400</v>
      </c>
      <c r="G12">
        <v>0</v>
      </c>
      <c r="H12" s="130">
        <v>0</v>
      </c>
      <c r="I12">
        <v>2</v>
      </c>
      <c r="J12" s="130">
        <v>3800</v>
      </c>
      <c r="M12" t="s">
        <v>836</v>
      </c>
      <c r="N12">
        <v>20</v>
      </c>
      <c r="O12">
        <v>0</v>
      </c>
      <c r="Q12">
        <v>26400</v>
      </c>
      <c r="R12" s="130">
        <v>0</v>
      </c>
      <c r="T12">
        <v>0</v>
      </c>
      <c r="U12">
        <v>0</v>
      </c>
      <c r="W12" s="130">
        <v>0</v>
      </c>
      <c r="Y12">
        <v>2</v>
      </c>
      <c r="Z12">
        <v>3800</v>
      </c>
      <c r="AB12" s="130">
        <v>0</v>
      </c>
    </row>
    <row r="13" spans="1:28" x14ac:dyDescent="0.3">
      <c r="A13">
        <v>2116</v>
      </c>
      <c r="D13">
        <v>115</v>
      </c>
      <c r="E13">
        <v>0</v>
      </c>
      <c r="F13" s="130">
        <v>151800</v>
      </c>
      <c r="G13">
        <v>0</v>
      </c>
      <c r="H13" s="130">
        <v>0</v>
      </c>
      <c r="I13">
        <v>0</v>
      </c>
      <c r="J13" s="130">
        <v>0</v>
      </c>
      <c r="M13" t="s">
        <v>837</v>
      </c>
      <c r="N13">
        <v>115</v>
      </c>
      <c r="O13">
        <v>0</v>
      </c>
      <c r="Q13">
        <v>151800</v>
      </c>
      <c r="R13" s="130">
        <v>0</v>
      </c>
      <c r="T13">
        <v>0</v>
      </c>
      <c r="U13">
        <v>0</v>
      </c>
      <c r="W13" s="130">
        <v>0</v>
      </c>
      <c r="Y13">
        <v>0</v>
      </c>
      <c r="Z13">
        <v>0</v>
      </c>
      <c r="AB13" s="130">
        <v>0</v>
      </c>
    </row>
    <row r="14" spans="1:28" x14ac:dyDescent="0.3">
      <c r="A14">
        <v>2119</v>
      </c>
      <c r="D14">
        <v>62</v>
      </c>
      <c r="E14">
        <v>0</v>
      </c>
      <c r="F14" s="130">
        <v>81840</v>
      </c>
      <c r="G14">
        <v>0</v>
      </c>
      <c r="H14" s="130">
        <v>0</v>
      </c>
      <c r="I14">
        <v>2</v>
      </c>
      <c r="J14" s="130">
        <v>3800</v>
      </c>
      <c r="M14" t="s">
        <v>838</v>
      </c>
      <c r="N14">
        <v>62</v>
      </c>
      <c r="O14">
        <v>0</v>
      </c>
      <c r="Q14">
        <v>81840</v>
      </c>
      <c r="R14" s="130">
        <v>0</v>
      </c>
      <c r="T14">
        <v>0</v>
      </c>
      <c r="U14">
        <v>0</v>
      </c>
      <c r="W14" s="130">
        <v>0</v>
      </c>
      <c r="Y14">
        <v>2</v>
      </c>
      <c r="Z14">
        <v>3800</v>
      </c>
      <c r="AB14" s="130">
        <v>0</v>
      </c>
    </row>
    <row r="15" spans="1:28" x14ac:dyDescent="0.3">
      <c r="A15">
        <v>2120</v>
      </c>
      <c r="D15">
        <v>46</v>
      </c>
      <c r="E15">
        <v>0</v>
      </c>
      <c r="F15" s="130">
        <v>60720</v>
      </c>
      <c r="G15">
        <v>1</v>
      </c>
      <c r="H15" s="130">
        <v>300</v>
      </c>
      <c r="I15">
        <v>0</v>
      </c>
      <c r="J15" s="130">
        <v>0</v>
      </c>
      <c r="M15" t="s">
        <v>839</v>
      </c>
      <c r="N15">
        <v>46</v>
      </c>
      <c r="O15">
        <v>0</v>
      </c>
      <c r="Q15">
        <v>60720</v>
      </c>
      <c r="R15" s="130">
        <v>0</v>
      </c>
      <c r="T15">
        <v>1</v>
      </c>
      <c r="U15">
        <v>300</v>
      </c>
      <c r="W15" s="130">
        <v>0</v>
      </c>
      <c r="Y15">
        <v>0</v>
      </c>
      <c r="Z15">
        <v>0</v>
      </c>
      <c r="AB15" s="130">
        <v>0</v>
      </c>
    </row>
    <row r="16" spans="1:28" x14ac:dyDescent="0.3">
      <c r="A16">
        <v>2127</v>
      </c>
      <c r="D16">
        <v>99</v>
      </c>
      <c r="E16">
        <v>0</v>
      </c>
      <c r="F16" s="130">
        <v>130680</v>
      </c>
      <c r="G16">
        <v>1</v>
      </c>
      <c r="H16" s="130">
        <v>300</v>
      </c>
      <c r="I16">
        <v>2</v>
      </c>
      <c r="J16" s="130">
        <v>3800</v>
      </c>
      <c r="M16" t="s">
        <v>840</v>
      </c>
      <c r="N16">
        <v>99</v>
      </c>
      <c r="O16">
        <v>0</v>
      </c>
      <c r="Q16">
        <v>130680</v>
      </c>
      <c r="R16" s="130">
        <v>0</v>
      </c>
      <c r="T16">
        <v>1</v>
      </c>
      <c r="U16">
        <v>300</v>
      </c>
      <c r="W16" s="130">
        <v>0</v>
      </c>
      <c r="Y16">
        <v>2</v>
      </c>
      <c r="Z16">
        <v>3800</v>
      </c>
      <c r="AB16" s="130">
        <v>0</v>
      </c>
    </row>
    <row r="17" spans="1:28" x14ac:dyDescent="0.3">
      <c r="A17">
        <v>2128</v>
      </c>
      <c r="D17">
        <v>29</v>
      </c>
      <c r="E17">
        <v>0</v>
      </c>
      <c r="F17" s="130">
        <v>38280</v>
      </c>
      <c r="G17">
        <v>0</v>
      </c>
      <c r="H17" s="130">
        <v>0</v>
      </c>
      <c r="I17">
        <v>2</v>
      </c>
      <c r="J17" s="130">
        <v>3800</v>
      </c>
      <c r="M17" t="s">
        <v>841</v>
      </c>
      <c r="N17">
        <v>29</v>
      </c>
      <c r="O17">
        <v>0</v>
      </c>
      <c r="Q17">
        <v>38280</v>
      </c>
      <c r="R17" s="130">
        <v>0</v>
      </c>
      <c r="T17">
        <v>0</v>
      </c>
      <c r="U17">
        <v>0</v>
      </c>
      <c r="W17" s="130">
        <v>0</v>
      </c>
      <c r="Y17">
        <v>2</v>
      </c>
      <c r="Z17">
        <v>3800</v>
      </c>
      <c r="AB17" s="130">
        <v>0</v>
      </c>
    </row>
    <row r="18" spans="1:28" x14ac:dyDescent="0.3">
      <c r="A18">
        <v>2130</v>
      </c>
      <c r="D18">
        <v>48</v>
      </c>
      <c r="E18">
        <v>0</v>
      </c>
      <c r="F18" s="130">
        <v>63360</v>
      </c>
      <c r="G18">
        <v>0</v>
      </c>
      <c r="H18" s="130">
        <v>0</v>
      </c>
      <c r="I18">
        <v>0</v>
      </c>
      <c r="J18" s="130">
        <v>0</v>
      </c>
      <c r="M18" t="s">
        <v>842</v>
      </c>
      <c r="N18">
        <v>48</v>
      </c>
      <c r="O18">
        <v>0</v>
      </c>
      <c r="Q18">
        <v>63360</v>
      </c>
      <c r="R18" s="130">
        <v>0</v>
      </c>
      <c r="T18">
        <v>0</v>
      </c>
      <c r="U18">
        <v>0</v>
      </c>
      <c r="W18" s="130">
        <v>0</v>
      </c>
      <c r="Y18">
        <v>0</v>
      </c>
      <c r="Z18">
        <v>0</v>
      </c>
      <c r="AB18" s="130">
        <v>0</v>
      </c>
    </row>
    <row r="19" spans="1:28" x14ac:dyDescent="0.3">
      <c r="A19">
        <v>2132</v>
      </c>
      <c r="D19">
        <v>51</v>
      </c>
      <c r="E19">
        <v>0</v>
      </c>
      <c r="F19" s="130">
        <v>67320</v>
      </c>
      <c r="G19">
        <v>1</v>
      </c>
      <c r="H19" s="130">
        <v>300</v>
      </c>
      <c r="I19">
        <v>1</v>
      </c>
      <c r="J19" s="130">
        <v>1900</v>
      </c>
      <c r="M19" t="s">
        <v>843</v>
      </c>
      <c r="N19">
        <v>51</v>
      </c>
      <c r="O19">
        <v>0</v>
      </c>
      <c r="Q19">
        <v>67320</v>
      </c>
      <c r="R19" s="130">
        <v>0</v>
      </c>
      <c r="T19">
        <v>1</v>
      </c>
      <c r="U19">
        <v>300</v>
      </c>
      <c r="W19" s="130">
        <v>0</v>
      </c>
      <c r="Y19">
        <v>1</v>
      </c>
      <c r="Z19">
        <v>1900</v>
      </c>
      <c r="AB19" s="130">
        <v>0</v>
      </c>
    </row>
    <row r="20" spans="1:28" x14ac:dyDescent="0.3">
      <c r="A20">
        <v>2133</v>
      </c>
      <c r="D20">
        <v>24</v>
      </c>
      <c r="E20">
        <v>0</v>
      </c>
      <c r="F20" s="130">
        <v>31680</v>
      </c>
      <c r="G20">
        <v>2</v>
      </c>
      <c r="H20" s="130">
        <v>600</v>
      </c>
      <c r="I20">
        <v>0</v>
      </c>
      <c r="J20" s="130">
        <v>0</v>
      </c>
      <c r="M20" t="s">
        <v>844</v>
      </c>
      <c r="N20">
        <v>24</v>
      </c>
      <c r="O20">
        <v>0</v>
      </c>
      <c r="Q20">
        <v>31680</v>
      </c>
      <c r="R20" s="130">
        <v>0</v>
      </c>
      <c r="T20">
        <v>2</v>
      </c>
      <c r="U20">
        <v>600</v>
      </c>
      <c r="W20" s="130">
        <v>0</v>
      </c>
      <c r="Y20">
        <v>0</v>
      </c>
      <c r="Z20">
        <v>0</v>
      </c>
      <c r="AB20" s="130">
        <v>0</v>
      </c>
    </row>
    <row r="21" spans="1:28" x14ac:dyDescent="0.3">
      <c r="A21">
        <v>2134</v>
      </c>
      <c r="D21">
        <v>13</v>
      </c>
      <c r="E21">
        <v>0</v>
      </c>
      <c r="F21" s="130">
        <v>17160</v>
      </c>
      <c r="G21">
        <v>0</v>
      </c>
      <c r="H21" s="130">
        <v>0</v>
      </c>
      <c r="I21">
        <v>0</v>
      </c>
      <c r="J21" s="130">
        <v>0</v>
      </c>
      <c r="M21" t="s">
        <v>845</v>
      </c>
      <c r="N21">
        <v>13</v>
      </c>
      <c r="O21">
        <v>0</v>
      </c>
      <c r="Q21">
        <v>17160</v>
      </c>
      <c r="R21" s="130">
        <v>0</v>
      </c>
      <c r="T21">
        <v>0</v>
      </c>
      <c r="U21">
        <v>0</v>
      </c>
      <c r="W21" s="130">
        <v>0</v>
      </c>
      <c r="Y21">
        <v>0</v>
      </c>
      <c r="Z21">
        <v>0</v>
      </c>
      <c r="AB21" s="130">
        <v>0</v>
      </c>
    </row>
    <row r="22" spans="1:28" x14ac:dyDescent="0.3">
      <c r="A22">
        <v>2135</v>
      </c>
      <c r="D22">
        <v>17</v>
      </c>
      <c r="E22">
        <v>0</v>
      </c>
      <c r="F22" s="130">
        <v>22440</v>
      </c>
      <c r="G22">
        <v>1</v>
      </c>
      <c r="H22" s="130">
        <v>300</v>
      </c>
      <c r="I22">
        <v>1</v>
      </c>
      <c r="J22" s="130">
        <v>1900</v>
      </c>
      <c r="M22" t="s">
        <v>846</v>
      </c>
      <c r="N22">
        <v>17</v>
      </c>
      <c r="O22">
        <v>0</v>
      </c>
      <c r="Q22">
        <v>22440</v>
      </c>
      <c r="R22" s="130">
        <v>0</v>
      </c>
      <c r="T22">
        <v>1</v>
      </c>
      <c r="U22">
        <v>300</v>
      </c>
      <c r="W22" s="130">
        <v>0</v>
      </c>
      <c r="Y22">
        <v>1</v>
      </c>
      <c r="Z22">
        <v>1900</v>
      </c>
      <c r="AB22" s="130">
        <v>0</v>
      </c>
    </row>
    <row r="23" spans="1:28" x14ac:dyDescent="0.3">
      <c r="A23">
        <v>2136</v>
      </c>
      <c r="D23">
        <v>15</v>
      </c>
      <c r="E23">
        <v>0</v>
      </c>
      <c r="F23" s="130">
        <v>19800</v>
      </c>
      <c r="G23">
        <v>0</v>
      </c>
      <c r="H23" s="130">
        <v>0</v>
      </c>
      <c r="I23">
        <v>0</v>
      </c>
      <c r="J23" s="130">
        <v>0</v>
      </c>
      <c r="M23" t="s">
        <v>847</v>
      </c>
      <c r="N23">
        <v>15</v>
      </c>
      <c r="O23">
        <v>0</v>
      </c>
      <c r="Q23">
        <v>19800</v>
      </c>
      <c r="R23" s="130">
        <v>0</v>
      </c>
      <c r="T23">
        <v>0</v>
      </c>
      <c r="U23">
        <v>0</v>
      </c>
      <c r="W23" s="130">
        <v>0</v>
      </c>
      <c r="Y23">
        <v>0</v>
      </c>
      <c r="Z23">
        <v>0</v>
      </c>
      <c r="AB23" s="130">
        <v>0</v>
      </c>
    </row>
    <row r="24" spans="1:28" x14ac:dyDescent="0.3">
      <c r="A24">
        <v>2137</v>
      </c>
      <c r="D24">
        <v>17</v>
      </c>
      <c r="E24">
        <v>0</v>
      </c>
      <c r="F24" s="130">
        <v>22440</v>
      </c>
      <c r="G24">
        <v>1</v>
      </c>
      <c r="H24" s="130">
        <v>300</v>
      </c>
      <c r="I24">
        <v>1</v>
      </c>
      <c r="J24" s="130">
        <v>1900</v>
      </c>
      <c r="M24" t="s">
        <v>848</v>
      </c>
      <c r="N24">
        <v>17</v>
      </c>
      <c r="O24">
        <v>0</v>
      </c>
      <c r="Q24">
        <v>22440</v>
      </c>
      <c r="R24" s="130">
        <v>0</v>
      </c>
      <c r="T24">
        <v>1</v>
      </c>
      <c r="U24">
        <v>300</v>
      </c>
      <c r="W24" s="130">
        <v>0</v>
      </c>
      <c r="Y24">
        <v>1</v>
      </c>
      <c r="Z24">
        <v>1900</v>
      </c>
      <c r="AB24" s="130">
        <v>0</v>
      </c>
    </row>
    <row r="25" spans="1:28" x14ac:dyDescent="0.3">
      <c r="A25">
        <v>2138</v>
      </c>
      <c r="D25">
        <v>33</v>
      </c>
      <c r="E25">
        <v>0</v>
      </c>
      <c r="F25" s="130">
        <v>43560</v>
      </c>
      <c r="G25">
        <v>0</v>
      </c>
      <c r="H25" s="130">
        <v>0</v>
      </c>
      <c r="I25">
        <v>8</v>
      </c>
      <c r="J25" s="130">
        <v>15200</v>
      </c>
      <c r="M25" t="s">
        <v>849</v>
      </c>
      <c r="N25">
        <v>33</v>
      </c>
      <c r="O25">
        <v>0</v>
      </c>
      <c r="Q25">
        <v>43560</v>
      </c>
      <c r="R25" s="130">
        <v>0</v>
      </c>
      <c r="T25">
        <v>0</v>
      </c>
      <c r="U25">
        <v>0</v>
      </c>
      <c r="W25" s="130">
        <v>0</v>
      </c>
      <c r="Y25">
        <v>8</v>
      </c>
      <c r="Z25">
        <v>15200</v>
      </c>
      <c r="AB25" s="130">
        <v>0</v>
      </c>
    </row>
    <row r="26" spans="1:28" x14ac:dyDescent="0.3">
      <c r="A26">
        <v>2139</v>
      </c>
      <c r="D26">
        <v>35</v>
      </c>
      <c r="E26">
        <v>0</v>
      </c>
      <c r="F26" s="130">
        <v>46200</v>
      </c>
      <c r="G26">
        <v>0</v>
      </c>
      <c r="H26" s="130">
        <v>0</v>
      </c>
      <c r="I26">
        <v>2</v>
      </c>
      <c r="J26" s="130">
        <v>3800</v>
      </c>
      <c r="M26" t="s">
        <v>850</v>
      </c>
      <c r="N26">
        <v>35</v>
      </c>
      <c r="O26">
        <v>0</v>
      </c>
      <c r="Q26">
        <v>46200</v>
      </c>
      <c r="R26" s="130">
        <v>0</v>
      </c>
      <c r="T26">
        <v>0</v>
      </c>
      <c r="U26">
        <v>0</v>
      </c>
      <c r="W26" s="130">
        <v>0</v>
      </c>
      <c r="Y26">
        <v>2</v>
      </c>
      <c r="Z26">
        <v>3800</v>
      </c>
      <c r="AB26" s="130">
        <v>0</v>
      </c>
    </row>
    <row r="27" spans="1:28" x14ac:dyDescent="0.3">
      <c r="A27">
        <v>2142</v>
      </c>
      <c r="D27">
        <v>24</v>
      </c>
      <c r="E27">
        <v>0</v>
      </c>
      <c r="F27" s="130">
        <v>31680</v>
      </c>
      <c r="G27">
        <v>2</v>
      </c>
      <c r="H27" s="130">
        <v>600</v>
      </c>
      <c r="I27">
        <v>2</v>
      </c>
      <c r="J27" s="130">
        <v>3800</v>
      </c>
      <c r="M27" t="s">
        <v>851</v>
      </c>
      <c r="N27">
        <v>24</v>
      </c>
      <c r="O27">
        <v>0</v>
      </c>
      <c r="Q27">
        <v>31680</v>
      </c>
      <c r="R27" s="130">
        <v>0</v>
      </c>
      <c r="T27">
        <v>2</v>
      </c>
      <c r="U27">
        <v>600</v>
      </c>
      <c r="W27" s="130">
        <v>0</v>
      </c>
      <c r="Y27">
        <v>2</v>
      </c>
      <c r="Z27">
        <v>3800</v>
      </c>
      <c r="AB27" s="130">
        <v>0</v>
      </c>
    </row>
    <row r="28" spans="1:28" x14ac:dyDescent="0.3">
      <c r="A28">
        <v>2147</v>
      </c>
      <c r="D28">
        <v>5</v>
      </c>
      <c r="E28">
        <v>0</v>
      </c>
      <c r="F28" s="130">
        <v>6600</v>
      </c>
      <c r="G28">
        <v>0</v>
      </c>
      <c r="H28" s="130">
        <v>0</v>
      </c>
      <c r="I28">
        <v>0</v>
      </c>
      <c r="J28" s="130">
        <v>0</v>
      </c>
      <c r="M28" t="s">
        <v>852</v>
      </c>
      <c r="N28">
        <v>5</v>
      </c>
      <c r="O28">
        <v>0</v>
      </c>
      <c r="Q28">
        <v>6600</v>
      </c>
      <c r="R28" s="130">
        <v>0</v>
      </c>
      <c r="T28">
        <v>0</v>
      </c>
      <c r="U28">
        <v>0</v>
      </c>
      <c r="W28" s="130">
        <v>0</v>
      </c>
      <c r="Y28">
        <v>0</v>
      </c>
      <c r="Z28">
        <v>0</v>
      </c>
      <c r="AB28" s="130">
        <v>0</v>
      </c>
    </row>
    <row r="29" spans="1:28" x14ac:dyDescent="0.3">
      <c r="A29">
        <v>2148</v>
      </c>
      <c r="D29">
        <v>20</v>
      </c>
      <c r="E29">
        <v>0</v>
      </c>
      <c r="F29" s="130">
        <v>26400</v>
      </c>
      <c r="G29">
        <v>2</v>
      </c>
      <c r="H29" s="130">
        <v>600</v>
      </c>
      <c r="I29">
        <v>2</v>
      </c>
      <c r="J29" s="130">
        <v>3800</v>
      </c>
      <c r="M29" t="s">
        <v>853</v>
      </c>
      <c r="N29">
        <v>20</v>
      </c>
      <c r="O29">
        <v>0</v>
      </c>
      <c r="Q29">
        <v>26400</v>
      </c>
      <c r="R29" s="130">
        <v>0</v>
      </c>
      <c r="T29">
        <v>2</v>
      </c>
      <c r="U29">
        <v>600</v>
      </c>
      <c r="W29" s="130">
        <v>0</v>
      </c>
      <c r="Y29">
        <v>2</v>
      </c>
      <c r="Z29">
        <v>3800</v>
      </c>
      <c r="AB29" s="130">
        <v>0</v>
      </c>
    </row>
    <row r="30" spans="1:28" x14ac:dyDescent="0.3">
      <c r="A30">
        <v>2155</v>
      </c>
      <c r="D30">
        <v>31</v>
      </c>
      <c r="E30">
        <v>0</v>
      </c>
      <c r="F30" s="130">
        <v>40920</v>
      </c>
      <c r="G30">
        <v>0</v>
      </c>
      <c r="H30" s="130">
        <v>0</v>
      </c>
      <c r="I30">
        <v>9</v>
      </c>
      <c r="J30" s="130">
        <v>17100</v>
      </c>
      <c r="M30" t="s">
        <v>854</v>
      </c>
      <c r="N30">
        <v>31</v>
      </c>
      <c r="O30">
        <v>0</v>
      </c>
      <c r="Q30">
        <v>40920</v>
      </c>
      <c r="R30" s="130">
        <v>0</v>
      </c>
      <c r="T30">
        <v>0</v>
      </c>
      <c r="U30">
        <v>0</v>
      </c>
      <c r="W30" s="130">
        <v>0</v>
      </c>
      <c r="Y30">
        <v>9</v>
      </c>
      <c r="Z30">
        <v>17100</v>
      </c>
      <c r="AB30" s="130">
        <v>0</v>
      </c>
    </row>
    <row r="31" spans="1:28" x14ac:dyDescent="0.3">
      <c r="A31">
        <v>2156</v>
      </c>
      <c r="D31">
        <v>70</v>
      </c>
      <c r="E31">
        <v>0</v>
      </c>
      <c r="F31" s="130">
        <v>92400</v>
      </c>
      <c r="G31">
        <v>0</v>
      </c>
      <c r="H31" s="130">
        <v>0</v>
      </c>
      <c r="I31">
        <v>1</v>
      </c>
      <c r="J31" s="130">
        <v>1900</v>
      </c>
      <c r="M31" t="s">
        <v>855</v>
      </c>
      <c r="N31">
        <v>70</v>
      </c>
      <c r="O31">
        <v>0</v>
      </c>
      <c r="Q31">
        <v>92400</v>
      </c>
      <c r="R31" s="130">
        <v>0</v>
      </c>
      <c r="T31">
        <v>0</v>
      </c>
      <c r="U31">
        <v>0</v>
      </c>
      <c r="W31" s="130">
        <v>0</v>
      </c>
      <c r="Y31">
        <v>1</v>
      </c>
      <c r="Z31">
        <v>1900</v>
      </c>
      <c r="AB31" s="130">
        <v>0</v>
      </c>
    </row>
    <row r="32" spans="1:28" x14ac:dyDescent="0.3">
      <c r="A32">
        <v>2161</v>
      </c>
      <c r="D32">
        <v>15</v>
      </c>
      <c r="E32">
        <v>0</v>
      </c>
      <c r="F32" s="130">
        <v>19800</v>
      </c>
      <c r="G32">
        <v>1</v>
      </c>
      <c r="H32" s="130">
        <v>300</v>
      </c>
      <c r="I32">
        <v>5</v>
      </c>
      <c r="J32" s="130">
        <v>9500</v>
      </c>
      <c r="M32" t="s">
        <v>856</v>
      </c>
      <c r="N32">
        <v>15</v>
      </c>
      <c r="O32">
        <v>0</v>
      </c>
      <c r="Q32">
        <v>19800</v>
      </c>
      <c r="R32" s="130">
        <v>0</v>
      </c>
      <c r="T32">
        <v>1</v>
      </c>
      <c r="U32">
        <v>300</v>
      </c>
      <c r="W32" s="130">
        <v>0</v>
      </c>
      <c r="Y32">
        <v>5</v>
      </c>
      <c r="Z32">
        <v>9500</v>
      </c>
      <c r="AB32" s="130">
        <v>0</v>
      </c>
    </row>
    <row r="33" spans="1:28" x14ac:dyDescent="0.3">
      <c r="A33">
        <v>2163</v>
      </c>
      <c r="D33">
        <v>22</v>
      </c>
      <c r="E33">
        <v>0</v>
      </c>
      <c r="F33" s="130">
        <v>29040</v>
      </c>
      <c r="G33">
        <v>0</v>
      </c>
      <c r="H33" s="130">
        <v>0</v>
      </c>
      <c r="I33">
        <v>0</v>
      </c>
      <c r="J33" s="130">
        <v>0</v>
      </c>
      <c r="M33" t="s">
        <v>857</v>
      </c>
      <c r="N33">
        <v>22</v>
      </c>
      <c r="O33">
        <v>0</v>
      </c>
      <c r="Q33">
        <v>29040</v>
      </c>
      <c r="R33" s="130">
        <v>0</v>
      </c>
      <c r="T33">
        <v>0</v>
      </c>
      <c r="U33">
        <v>0</v>
      </c>
      <c r="W33" s="130">
        <v>0</v>
      </c>
      <c r="Y33">
        <v>0</v>
      </c>
      <c r="Z33">
        <v>0</v>
      </c>
      <c r="AB33" s="130">
        <v>0</v>
      </c>
    </row>
    <row r="34" spans="1:28" x14ac:dyDescent="0.3">
      <c r="A34">
        <v>2164</v>
      </c>
      <c r="D34">
        <v>26</v>
      </c>
      <c r="E34">
        <v>0</v>
      </c>
      <c r="F34" s="130">
        <v>34320</v>
      </c>
      <c r="G34">
        <v>0</v>
      </c>
      <c r="H34" s="130">
        <v>0</v>
      </c>
      <c r="I34">
        <v>1</v>
      </c>
      <c r="J34" s="130">
        <v>1900</v>
      </c>
      <c r="M34" t="s">
        <v>858</v>
      </c>
      <c r="N34">
        <v>26</v>
      </c>
      <c r="O34">
        <v>0</v>
      </c>
      <c r="Q34">
        <v>34320</v>
      </c>
      <c r="R34" s="130">
        <v>0</v>
      </c>
      <c r="T34">
        <v>0</v>
      </c>
      <c r="U34">
        <v>0</v>
      </c>
      <c r="W34" s="130">
        <v>0</v>
      </c>
      <c r="Y34">
        <v>1</v>
      </c>
      <c r="Z34">
        <v>1900</v>
      </c>
      <c r="AB34" s="130">
        <v>0</v>
      </c>
    </row>
    <row r="35" spans="1:28" x14ac:dyDescent="0.3">
      <c r="A35">
        <v>2165</v>
      </c>
      <c r="D35">
        <v>21</v>
      </c>
      <c r="E35">
        <v>0</v>
      </c>
      <c r="F35" s="130">
        <v>27720</v>
      </c>
      <c r="G35">
        <v>0</v>
      </c>
      <c r="H35" s="130">
        <v>0</v>
      </c>
      <c r="I35">
        <v>0</v>
      </c>
      <c r="J35" s="130">
        <v>0</v>
      </c>
      <c r="M35" t="s">
        <v>859</v>
      </c>
      <c r="N35">
        <v>21</v>
      </c>
      <c r="O35">
        <v>0</v>
      </c>
      <c r="Q35">
        <v>27720</v>
      </c>
      <c r="R35" s="130">
        <v>0</v>
      </c>
      <c r="T35">
        <v>0</v>
      </c>
      <c r="U35">
        <v>0</v>
      </c>
      <c r="W35" s="130">
        <v>0</v>
      </c>
      <c r="Y35">
        <v>0</v>
      </c>
      <c r="Z35">
        <v>0</v>
      </c>
      <c r="AB35" s="130">
        <v>0</v>
      </c>
    </row>
    <row r="36" spans="1:28" x14ac:dyDescent="0.3">
      <c r="A36">
        <v>2166</v>
      </c>
      <c r="D36">
        <v>10</v>
      </c>
      <c r="E36">
        <v>0</v>
      </c>
      <c r="F36" s="130">
        <v>13200</v>
      </c>
      <c r="G36">
        <v>0</v>
      </c>
      <c r="H36" s="130">
        <v>0</v>
      </c>
      <c r="I36">
        <v>3</v>
      </c>
      <c r="J36" s="130">
        <v>5700</v>
      </c>
      <c r="M36" t="s">
        <v>860</v>
      </c>
      <c r="N36">
        <v>10</v>
      </c>
      <c r="O36">
        <v>0</v>
      </c>
      <c r="Q36">
        <v>13200</v>
      </c>
      <c r="R36" s="130">
        <v>0</v>
      </c>
      <c r="T36">
        <v>0</v>
      </c>
      <c r="U36">
        <v>0</v>
      </c>
      <c r="W36" s="130">
        <v>0</v>
      </c>
      <c r="Y36">
        <v>3</v>
      </c>
      <c r="Z36">
        <v>5700</v>
      </c>
      <c r="AB36" s="130">
        <v>0</v>
      </c>
    </row>
    <row r="37" spans="1:28" x14ac:dyDescent="0.3">
      <c r="A37">
        <v>2167</v>
      </c>
      <c r="D37">
        <v>7</v>
      </c>
      <c r="E37">
        <v>0</v>
      </c>
      <c r="F37" s="130">
        <v>9240</v>
      </c>
      <c r="G37">
        <v>1</v>
      </c>
      <c r="H37" s="130">
        <v>300</v>
      </c>
      <c r="I37">
        <v>6</v>
      </c>
      <c r="J37" s="130">
        <v>11400</v>
      </c>
      <c r="M37" t="s">
        <v>861</v>
      </c>
      <c r="N37">
        <v>7</v>
      </c>
      <c r="O37">
        <v>0</v>
      </c>
      <c r="Q37">
        <v>9240</v>
      </c>
      <c r="R37" s="130">
        <v>0</v>
      </c>
      <c r="T37">
        <v>1</v>
      </c>
      <c r="U37">
        <v>300</v>
      </c>
      <c r="W37" s="130">
        <v>0</v>
      </c>
      <c r="Y37">
        <v>6</v>
      </c>
      <c r="Z37">
        <v>11400</v>
      </c>
      <c r="AB37" s="130">
        <v>0</v>
      </c>
    </row>
    <row r="38" spans="1:28" x14ac:dyDescent="0.3">
      <c r="A38">
        <v>2168</v>
      </c>
      <c r="D38">
        <v>34</v>
      </c>
      <c r="E38">
        <v>0</v>
      </c>
      <c r="F38" s="130">
        <v>44880</v>
      </c>
      <c r="G38">
        <v>1</v>
      </c>
      <c r="H38" s="130">
        <v>300</v>
      </c>
      <c r="I38">
        <v>2</v>
      </c>
      <c r="J38" s="130">
        <v>3800</v>
      </c>
      <c r="M38" t="s">
        <v>862</v>
      </c>
      <c r="N38">
        <v>34</v>
      </c>
      <c r="O38">
        <v>0</v>
      </c>
      <c r="Q38">
        <v>44880</v>
      </c>
      <c r="R38" s="130">
        <v>0</v>
      </c>
      <c r="T38">
        <v>1</v>
      </c>
      <c r="U38">
        <v>300</v>
      </c>
      <c r="W38" s="130">
        <v>0</v>
      </c>
      <c r="Y38">
        <v>2</v>
      </c>
      <c r="Z38">
        <v>3800</v>
      </c>
      <c r="AB38" s="130">
        <v>0</v>
      </c>
    </row>
    <row r="39" spans="1:28" x14ac:dyDescent="0.3">
      <c r="A39">
        <v>2169</v>
      </c>
      <c r="D39">
        <v>15</v>
      </c>
      <c r="E39">
        <v>0</v>
      </c>
      <c r="F39" s="130">
        <v>19800</v>
      </c>
      <c r="G39">
        <v>1</v>
      </c>
      <c r="H39" s="130">
        <v>300</v>
      </c>
      <c r="I39">
        <v>0</v>
      </c>
      <c r="J39" s="130">
        <v>0</v>
      </c>
      <c r="M39" t="s">
        <v>863</v>
      </c>
      <c r="N39">
        <v>15</v>
      </c>
      <c r="O39">
        <v>0</v>
      </c>
      <c r="Q39">
        <v>19800</v>
      </c>
      <c r="R39" s="130">
        <v>0</v>
      </c>
      <c r="T39">
        <v>1</v>
      </c>
      <c r="U39">
        <v>300</v>
      </c>
      <c r="W39" s="130">
        <v>0</v>
      </c>
      <c r="Y39">
        <v>0</v>
      </c>
      <c r="Z39">
        <v>0</v>
      </c>
      <c r="AB39" s="130">
        <v>0</v>
      </c>
    </row>
    <row r="40" spans="1:28" x14ac:dyDescent="0.3">
      <c r="A40">
        <v>2044</v>
      </c>
      <c r="D40">
        <v>60</v>
      </c>
      <c r="E40">
        <v>0</v>
      </c>
      <c r="F40" s="130">
        <v>79200</v>
      </c>
      <c r="G40">
        <v>0</v>
      </c>
      <c r="H40" s="130">
        <v>0</v>
      </c>
      <c r="I40">
        <v>4</v>
      </c>
      <c r="J40" s="130">
        <v>7600</v>
      </c>
      <c r="M40" t="s">
        <v>864</v>
      </c>
      <c r="N40">
        <v>60</v>
      </c>
      <c r="O40">
        <v>0</v>
      </c>
      <c r="Q40">
        <v>79200</v>
      </c>
      <c r="R40" s="130">
        <v>0</v>
      </c>
      <c r="T40">
        <v>0</v>
      </c>
      <c r="U40">
        <v>0</v>
      </c>
      <c r="W40" s="130">
        <v>0</v>
      </c>
      <c r="Y40">
        <v>4</v>
      </c>
      <c r="Z40">
        <v>7600</v>
      </c>
      <c r="AB40" s="130">
        <v>0</v>
      </c>
    </row>
    <row r="41" spans="1:28" x14ac:dyDescent="0.3">
      <c r="A41">
        <v>2171</v>
      </c>
      <c r="D41">
        <v>69</v>
      </c>
      <c r="E41">
        <v>0</v>
      </c>
      <c r="F41" s="130">
        <v>91080</v>
      </c>
      <c r="G41">
        <v>1</v>
      </c>
      <c r="H41" s="130">
        <v>300</v>
      </c>
      <c r="I41">
        <v>2</v>
      </c>
      <c r="J41" s="130">
        <v>3800</v>
      </c>
      <c r="M41" t="s">
        <v>865</v>
      </c>
      <c r="N41">
        <v>69</v>
      </c>
      <c r="O41">
        <v>0</v>
      </c>
      <c r="Q41">
        <v>91080</v>
      </c>
      <c r="R41" s="130">
        <v>0</v>
      </c>
      <c r="T41">
        <v>1</v>
      </c>
      <c r="U41">
        <v>300</v>
      </c>
      <c r="W41" s="130">
        <v>0</v>
      </c>
      <c r="Y41">
        <v>2</v>
      </c>
      <c r="Z41">
        <v>3800</v>
      </c>
      <c r="AB41" s="130">
        <v>0</v>
      </c>
    </row>
    <row r="42" spans="1:28" x14ac:dyDescent="0.3">
      <c r="A42">
        <v>2172</v>
      </c>
      <c r="D42">
        <v>57</v>
      </c>
      <c r="E42">
        <v>0</v>
      </c>
      <c r="F42" s="130">
        <v>75240</v>
      </c>
      <c r="G42">
        <v>9</v>
      </c>
      <c r="H42" s="130">
        <v>2700</v>
      </c>
      <c r="I42">
        <v>2</v>
      </c>
      <c r="J42" s="130">
        <v>3800</v>
      </c>
      <c r="M42" t="s">
        <v>866</v>
      </c>
      <c r="N42">
        <v>57</v>
      </c>
      <c r="O42">
        <v>0</v>
      </c>
      <c r="Q42">
        <v>75240</v>
      </c>
      <c r="R42" s="130">
        <v>0</v>
      </c>
      <c r="T42">
        <v>9</v>
      </c>
      <c r="U42">
        <v>2700</v>
      </c>
      <c r="W42" s="130">
        <v>0</v>
      </c>
      <c r="Y42">
        <v>2</v>
      </c>
      <c r="Z42">
        <v>3800</v>
      </c>
      <c r="AB42" s="130">
        <v>0</v>
      </c>
    </row>
    <row r="43" spans="1:28" x14ac:dyDescent="0.3">
      <c r="A43">
        <v>2175</v>
      </c>
      <c r="D43">
        <v>91</v>
      </c>
      <c r="E43">
        <v>0</v>
      </c>
      <c r="F43" s="130">
        <v>120120</v>
      </c>
      <c r="G43">
        <v>41</v>
      </c>
      <c r="H43" s="130">
        <v>12300</v>
      </c>
      <c r="I43">
        <v>0</v>
      </c>
      <c r="J43" s="130">
        <v>0</v>
      </c>
      <c r="M43" t="s">
        <v>867</v>
      </c>
      <c r="N43">
        <v>91</v>
      </c>
      <c r="O43">
        <v>0</v>
      </c>
      <c r="Q43">
        <v>120120</v>
      </c>
      <c r="R43" s="130">
        <v>0</v>
      </c>
      <c r="T43">
        <v>41</v>
      </c>
      <c r="U43">
        <v>12300</v>
      </c>
      <c r="W43" s="130">
        <v>0</v>
      </c>
      <c r="Y43">
        <v>0</v>
      </c>
      <c r="Z43">
        <v>0</v>
      </c>
      <c r="AB43" s="130">
        <v>0</v>
      </c>
    </row>
    <row r="44" spans="1:28" x14ac:dyDescent="0.3">
      <c r="A44">
        <v>2176</v>
      </c>
      <c r="D44">
        <v>108</v>
      </c>
      <c r="E44">
        <v>0</v>
      </c>
      <c r="F44" s="130">
        <v>142560</v>
      </c>
      <c r="G44">
        <v>6</v>
      </c>
      <c r="H44" s="130">
        <v>1800</v>
      </c>
      <c r="I44">
        <v>0</v>
      </c>
      <c r="J44" s="130">
        <v>0</v>
      </c>
      <c r="M44" t="s">
        <v>868</v>
      </c>
      <c r="N44">
        <v>108</v>
      </c>
      <c r="O44">
        <v>0</v>
      </c>
      <c r="Q44">
        <v>142560</v>
      </c>
      <c r="R44" s="130">
        <v>0</v>
      </c>
      <c r="T44">
        <v>6</v>
      </c>
      <c r="U44">
        <v>1800</v>
      </c>
      <c r="W44" s="130">
        <v>0</v>
      </c>
      <c r="Y44">
        <v>0</v>
      </c>
      <c r="Z44">
        <v>0</v>
      </c>
      <c r="AB44" s="130">
        <v>0</v>
      </c>
    </row>
    <row r="45" spans="1:28" x14ac:dyDescent="0.3">
      <c r="A45">
        <v>2183</v>
      </c>
      <c r="D45">
        <v>38</v>
      </c>
      <c r="E45">
        <v>0</v>
      </c>
      <c r="F45" s="130">
        <v>50160</v>
      </c>
      <c r="G45">
        <v>0</v>
      </c>
      <c r="H45" s="130">
        <v>0</v>
      </c>
      <c r="I45">
        <v>6</v>
      </c>
      <c r="J45" s="130">
        <v>11400</v>
      </c>
      <c r="M45" t="s">
        <v>869</v>
      </c>
      <c r="N45">
        <v>38</v>
      </c>
      <c r="O45">
        <v>0</v>
      </c>
      <c r="Q45">
        <v>50160</v>
      </c>
      <c r="R45" s="130">
        <v>0</v>
      </c>
      <c r="T45">
        <v>0</v>
      </c>
      <c r="U45">
        <v>0</v>
      </c>
      <c r="W45" s="130">
        <v>0</v>
      </c>
      <c r="Y45">
        <v>6</v>
      </c>
      <c r="Z45">
        <v>11400</v>
      </c>
      <c r="AB45" s="130">
        <v>0</v>
      </c>
    </row>
    <row r="46" spans="1:28" x14ac:dyDescent="0.3">
      <c r="A46">
        <v>2185</v>
      </c>
      <c r="D46">
        <v>20</v>
      </c>
      <c r="E46">
        <v>0</v>
      </c>
      <c r="F46" s="130">
        <v>26400</v>
      </c>
      <c r="G46">
        <v>0</v>
      </c>
      <c r="H46" s="130">
        <v>0</v>
      </c>
      <c r="I46">
        <v>2</v>
      </c>
      <c r="J46" s="130">
        <v>3800</v>
      </c>
      <c r="M46" t="s">
        <v>870</v>
      </c>
      <c r="N46">
        <v>20</v>
      </c>
      <c r="O46">
        <v>0</v>
      </c>
      <c r="Q46">
        <v>26400</v>
      </c>
      <c r="R46" s="130">
        <v>0</v>
      </c>
      <c r="T46">
        <v>0</v>
      </c>
      <c r="U46">
        <v>0</v>
      </c>
      <c r="W46" s="130">
        <v>0</v>
      </c>
      <c r="Y46">
        <v>2</v>
      </c>
      <c r="Z46">
        <v>3800</v>
      </c>
      <c r="AB46" s="130">
        <v>0</v>
      </c>
    </row>
    <row r="47" spans="1:28" x14ac:dyDescent="0.3">
      <c r="A47">
        <v>2187</v>
      </c>
      <c r="D47">
        <v>7</v>
      </c>
      <c r="E47">
        <v>0</v>
      </c>
      <c r="F47" s="130">
        <v>9240</v>
      </c>
      <c r="G47">
        <v>0</v>
      </c>
      <c r="H47" s="130">
        <v>0</v>
      </c>
      <c r="I47">
        <v>2</v>
      </c>
      <c r="J47" s="130">
        <v>3800</v>
      </c>
      <c r="M47" t="s">
        <v>871</v>
      </c>
      <c r="N47">
        <v>7</v>
      </c>
      <c r="O47">
        <v>0</v>
      </c>
      <c r="Q47">
        <v>9240</v>
      </c>
      <c r="R47" s="130">
        <v>0</v>
      </c>
      <c r="T47">
        <v>0</v>
      </c>
      <c r="U47">
        <v>0</v>
      </c>
      <c r="W47" s="130">
        <v>0</v>
      </c>
      <c r="Y47">
        <v>2</v>
      </c>
      <c r="Z47">
        <v>3800</v>
      </c>
      <c r="AB47" s="130">
        <v>0</v>
      </c>
    </row>
    <row r="48" spans="1:28" x14ac:dyDescent="0.3">
      <c r="A48">
        <v>2188</v>
      </c>
      <c r="D48">
        <v>5</v>
      </c>
      <c r="E48">
        <v>0</v>
      </c>
      <c r="F48" s="130">
        <v>6600</v>
      </c>
      <c r="G48">
        <v>0</v>
      </c>
      <c r="H48" s="130">
        <v>0</v>
      </c>
      <c r="I48">
        <v>1</v>
      </c>
      <c r="J48" s="130">
        <v>1900</v>
      </c>
      <c r="M48" t="s">
        <v>872</v>
      </c>
      <c r="N48">
        <v>5</v>
      </c>
      <c r="O48">
        <v>0</v>
      </c>
      <c r="Q48">
        <v>6600</v>
      </c>
      <c r="R48" s="130">
        <v>0</v>
      </c>
      <c r="T48">
        <v>0</v>
      </c>
      <c r="U48">
        <v>0</v>
      </c>
      <c r="W48" s="130">
        <v>0</v>
      </c>
      <c r="Y48">
        <v>1</v>
      </c>
      <c r="Z48">
        <v>1900</v>
      </c>
      <c r="AB48" s="130">
        <v>0</v>
      </c>
    </row>
    <row r="49" spans="1:28" x14ac:dyDescent="0.3">
      <c r="A49">
        <v>2189</v>
      </c>
      <c r="D49">
        <v>16</v>
      </c>
      <c r="E49">
        <v>0</v>
      </c>
      <c r="F49" s="130">
        <v>21120</v>
      </c>
      <c r="G49">
        <v>0</v>
      </c>
      <c r="H49" s="130">
        <v>0</v>
      </c>
      <c r="I49">
        <v>2</v>
      </c>
      <c r="J49" s="130">
        <v>3800</v>
      </c>
      <c r="M49" t="s">
        <v>873</v>
      </c>
      <c r="N49">
        <v>16</v>
      </c>
      <c r="O49">
        <v>0</v>
      </c>
      <c r="Q49">
        <v>21120</v>
      </c>
      <c r="R49" s="130">
        <v>0</v>
      </c>
      <c r="T49">
        <v>0</v>
      </c>
      <c r="U49">
        <v>0</v>
      </c>
      <c r="W49" s="130">
        <v>0</v>
      </c>
      <c r="Y49">
        <v>2</v>
      </c>
      <c r="Z49">
        <v>3800</v>
      </c>
      <c r="AB49" s="130">
        <v>0</v>
      </c>
    </row>
    <row r="50" spans="1:28" x14ac:dyDescent="0.3">
      <c r="A50">
        <v>2190</v>
      </c>
      <c r="D50">
        <v>4</v>
      </c>
      <c r="E50">
        <v>0</v>
      </c>
      <c r="F50" s="130">
        <v>5280</v>
      </c>
      <c r="G50">
        <v>0</v>
      </c>
      <c r="H50" s="130">
        <v>0</v>
      </c>
      <c r="I50">
        <v>2</v>
      </c>
      <c r="J50" s="130">
        <v>3800</v>
      </c>
      <c r="M50" t="s">
        <v>874</v>
      </c>
      <c r="N50">
        <v>4</v>
      </c>
      <c r="O50">
        <v>0</v>
      </c>
      <c r="Q50">
        <v>5280</v>
      </c>
      <c r="R50" s="130">
        <v>0</v>
      </c>
      <c r="T50">
        <v>0</v>
      </c>
      <c r="U50">
        <v>0</v>
      </c>
      <c r="W50" s="130">
        <v>0</v>
      </c>
      <c r="Y50">
        <v>2</v>
      </c>
      <c r="Z50">
        <v>3800</v>
      </c>
      <c r="AB50" s="130">
        <v>0</v>
      </c>
    </row>
    <row r="51" spans="1:28" x14ac:dyDescent="0.3">
      <c r="A51">
        <v>2191</v>
      </c>
      <c r="D51">
        <v>119</v>
      </c>
      <c r="E51">
        <v>0</v>
      </c>
      <c r="F51" s="130">
        <v>157080</v>
      </c>
      <c r="G51">
        <v>0</v>
      </c>
      <c r="H51" s="130">
        <v>0</v>
      </c>
      <c r="I51">
        <v>0</v>
      </c>
      <c r="J51" s="130">
        <v>0</v>
      </c>
      <c r="M51" t="s">
        <v>875</v>
      </c>
      <c r="N51">
        <v>119</v>
      </c>
      <c r="O51">
        <v>0</v>
      </c>
      <c r="Q51">
        <v>157080</v>
      </c>
      <c r="R51" s="130">
        <v>0</v>
      </c>
      <c r="T51">
        <v>0</v>
      </c>
      <c r="U51">
        <v>0</v>
      </c>
      <c r="W51" s="130">
        <v>0</v>
      </c>
      <c r="Y51">
        <v>0</v>
      </c>
      <c r="Z51">
        <v>0</v>
      </c>
      <c r="AB51" s="130">
        <v>0</v>
      </c>
    </row>
    <row r="52" spans="1:28" x14ac:dyDescent="0.3">
      <c r="A52">
        <v>2192</v>
      </c>
      <c r="D52">
        <v>55</v>
      </c>
      <c r="E52">
        <v>0</v>
      </c>
      <c r="F52" s="130">
        <v>72600</v>
      </c>
      <c r="G52">
        <v>0</v>
      </c>
      <c r="H52" s="130">
        <v>0</v>
      </c>
      <c r="I52">
        <v>3</v>
      </c>
      <c r="J52" s="130">
        <v>5700</v>
      </c>
      <c r="M52" t="s">
        <v>876</v>
      </c>
      <c r="N52">
        <v>55</v>
      </c>
      <c r="O52">
        <v>0</v>
      </c>
      <c r="Q52">
        <v>72600</v>
      </c>
      <c r="R52" s="130">
        <v>0</v>
      </c>
      <c r="T52">
        <v>0</v>
      </c>
      <c r="U52">
        <v>0</v>
      </c>
      <c r="W52" s="130">
        <v>0</v>
      </c>
      <c r="Y52">
        <v>3</v>
      </c>
      <c r="Z52">
        <v>5700</v>
      </c>
      <c r="AB52" s="130">
        <v>0</v>
      </c>
    </row>
    <row r="53" spans="1:28" x14ac:dyDescent="0.3">
      <c r="A53">
        <v>2193</v>
      </c>
      <c r="D53">
        <v>22</v>
      </c>
      <c r="E53">
        <v>0</v>
      </c>
      <c r="F53" s="130">
        <v>29040</v>
      </c>
      <c r="G53">
        <v>0</v>
      </c>
      <c r="H53" s="130">
        <v>0</v>
      </c>
      <c r="I53">
        <v>2</v>
      </c>
      <c r="J53" s="130">
        <v>3800</v>
      </c>
      <c r="M53" t="s">
        <v>877</v>
      </c>
      <c r="N53">
        <v>22</v>
      </c>
      <c r="O53">
        <v>0</v>
      </c>
      <c r="Q53">
        <v>29040</v>
      </c>
      <c r="R53" s="130">
        <v>0</v>
      </c>
      <c r="T53">
        <v>0</v>
      </c>
      <c r="U53">
        <v>0</v>
      </c>
      <c r="W53" s="130">
        <v>0</v>
      </c>
      <c r="Y53">
        <v>2</v>
      </c>
      <c r="Z53">
        <v>3800</v>
      </c>
      <c r="AB53" s="130">
        <v>0</v>
      </c>
    </row>
    <row r="54" spans="1:28" x14ac:dyDescent="0.3">
      <c r="A54">
        <v>2226</v>
      </c>
      <c r="D54">
        <v>19</v>
      </c>
      <c r="E54">
        <v>0</v>
      </c>
      <c r="F54" s="130">
        <v>25080</v>
      </c>
      <c r="G54">
        <v>0</v>
      </c>
      <c r="H54" s="130">
        <v>0</v>
      </c>
      <c r="I54">
        <v>2</v>
      </c>
      <c r="J54" s="130">
        <v>3800</v>
      </c>
      <c r="M54" t="s">
        <v>878</v>
      </c>
      <c r="N54">
        <v>19</v>
      </c>
      <c r="O54">
        <v>0</v>
      </c>
      <c r="Q54">
        <v>25080</v>
      </c>
      <c r="R54" s="130">
        <v>0</v>
      </c>
      <c r="T54">
        <v>0</v>
      </c>
      <c r="U54">
        <v>0</v>
      </c>
      <c r="W54" s="130">
        <v>0</v>
      </c>
      <c r="Y54">
        <v>2</v>
      </c>
      <c r="Z54">
        <v>3800</v>
      </c>
      <c r="AB54" s="130">
        <v>0</v>
      </c>
    </row>
    <row r="55" spans="1:28" x14ac:dyDescent="0.3">
      <c r="A55">
        <v>2227</v>
      </c>
      <c r="D55">
        <v>11</v>
      </c>
      <c r="E55">
        <v>0</v>
      </c>
      <c r="F55" s="130">
        <v>14520</v>
      </c>
      <c r="G55">
        <v>0</v>
      </c>
      <c r="H55" s="130">
        <v>0</v>
      </c>
      <c r="I55">
        <v>3</v>
      </c>
      <c r="J55" s="130">
        <v>5700</v>
      </c>
      <c r="M55" t="s">
        <v>879</v>
      </c>
      <c r="N55">
        <v>11</v>
      </c>
      <c r="O55">
        <v>0</v>
      </c>
      <c r="Q55">
        <v>14520</v>
      </c>
      <c r="R55" s="130">
        <v>0</v>
      </c>
      <c r="T55">
        <v>0</v>
      </c>
      <c r="U55">
        <v>0</v>
      </c>
      <c r="W55" s="130">
        <v>0</v>
      </c>
      <c r="Y55">
        <v>3</v>
      </c>
      <c r="Z55">
        <v>5700</v>
      </c>
      <c r="AB55" s="130">
        <v>0</v>
      </c>
    </row>
    <row r="56" spans="1:28" x14ac:dyDescent="0.3">
      <c r="A56">
        <v>2228</v>
      </c>
      <c r="D56">
        <v>108</v>
      </c>
      <c r="E56">
        <v>0</v>
      </c>
      <c r="F56" s="130">
        <v>142560</v>
      </c>
      <c r="G56">
        <v>1</v>
      </c>
      <c r="H56" s="130">
        <v>300</v>
      </c>
      <c r="I56">
        <v>0</v>
      </c>
      <c r="J56" s="130">
        <v>0</v>
      </c>
      <c r="M56" t="s">
        <v>880</v>
      </c>
      <c r="N56">
        <v>108</v>
      </c>
      <c r="O56">
        <v>0</v>
      </c>
      <c r="Q56">
        <v>142560</v>
      </c>
      <c r="R56" s="130">
        <v>0</v>
      </c>
      <c r="T56">
        <v>1</v>
      </c>
      <c r="U56">
        <v>300</v>
      </c>
      <c r="W56" s="130">
        <v>0</v>
      </c>
      <c r="Y56">
        <v>0</v>
      </c>
      <c r="Z56">
        <v>0</v>
      </c>
      <c r="AB56" s="130">
        <v>0</v>
      </c>
    </row>
    <row r="57" spans="1:28" x14ac:dyDescent="0.3">
      <c r="A57">
        <v>2231</v>
      </c>
      <c r="D57">
        <v>24</v>
      </c>
      <c r="E57">
        <v>0</v>
      </c>
      <c r="F57" s="130">
        <v>31680</v>
      </c>
      <c r="G57">
        <v>3</v>
      </c>
      <c r="H57" s="130">
        <v>900</v>
      </c>
      <c r="I57">
        <v>4</v>
      </c>
      <c r="J57" s="130">
        <v>7600</v>
      </c>
      <c r="M57" t="s">
        <v>881</v>
      </c>
      <c r="N57">
        <v>24</v>
      </c>
      <c r="O57">
        <v>0</v>
      </c>
      <c r="Q57">
        <v>31680</v>
      </c>
      <c r="R57" s="130">
        <v>0</v>
      </c>
      <c r="T57">
        <v>3</v>
      </c>
      <c r="U57">
        <v>900</v>
      </c>
      <c r="W57" s="130">
        <v>0</v>
      </c>
      <c r="Y57">
        <v>4</v>
      </c>
      <c r="Z57">
        <v>7600</v>
      </c>
      <c r="AB57" s="130">
        <v>0</v>
      </c>
    </row>
    <row r="58" spans="1:28" x14ac:dyDescent="0.3">
      <c r="A58">
        <v>2235</v>
      </c>
      <c r="D58">
        <v>160</v>
      </c>
      <c r="E58">
        <v>0</v>
      </c>
      <c r="F58" s="130">
        <v>211200</v>
      </c>
      <c r="G58">
        <v>0</v>
      </c>
      <c r="H58" s="130">
        <v>0</v>
      </c>
      <c r="I58">
        <v>2</v>
      </c>
      <c r="J58" s="130">
        <v>3800</v>
      </c>
      <c r="M58" t="s">
        <v>882</v>
      </c>
      <c r="N58">
        <v>160</v>
      </c>
      <c r="O58">
        <v>0</v>
      </c>
      <c r="Q58">
        <v>211200</v>
      </c>
      <c r="R58" s="130">
        <v>0</v>
      </c>
      <c r="T58">
        <v>0</v>
      </c>
      <c r="U58">
        <v>0</v>
      </c>
      <c r="W58" s="130">
        <v>0</v>
      </c>
      <c r="Y58">
        <v>2</v>
      </c>
      <c r="Z58">
        <v>3800</v>
      </c>
      <c r="AB58" s="130">
        <v>0</v>
      </c>
    </row>
    <row r="59" spans="1:28" x14ac:dyDescent="0.3">
      <c r="A59">
        <v>2237</v>
      </c>
      <c r="D59">
        <v>172</v>
      </c>
      <c r="E59">
        <v>0</v>
      </c>
      <c r="F59" s="130">
        <v>227040</v>
      </c>
      <c r="G59">
        <v>0</v>
      </c>
      <c r="H59" s="130">
        <v>0</v>
      </c>
      <c r="I59">
        <v>0</v>
      </c>
      <c r="J59" s="130">
        <v>0</v>
      </c>
      <c r="M59" t="s">
        <v>883</v>
      </c>
      <c r="N59">
        <v>172</v>
      </c>
      <c r="O59">
        <v>0</v>
      </c>
      <c r="Q59">
        <v>227040</v>
      </c>
      <c r="R59" s="130">
        <v>0</v>
      </c>
      <c r="T59">
        <v>0</v>
      </c>
      <c r="U59">
        <v>0</v>
      </c>
      <c r="W59" s="130">
        <v>0</v>
      </c>
      <c r="Y59">
        <v>0</v>
      </c>
      <c r="Z59">
        <v>0</v>
      </c>
      <c r="AB59" s="130">
        <v>0</v>
      </c>
    </row>
    <row r="60" spans="1:28" x14ac:dyDescent="0.3">
      <c r="A60">
        <v>2239</v>
      </c>
      <c r="D60">
        <v>4</v>
      </c>
      <c r="E60">
        <v>0</v>
      </c>
      <c r="F60" s="130">
        <v>5280</v>
      </c>
      <c r="G60">
        <v>0</v>
      </c>
      <c r="H60" s="130">
        <v>0</v>
      </c>
      <c r="I60">
        <v>0</v>
      </c>
      <c r="J60" s="130">
        <v>0</v>
      </c>
      <c r="M60" t="s">
        <v>884</v>
      </c>
      <c r="N60">
        <v>4</v>
      </c>
      <c r="O60">
        <v>0</v>
      </c>
      <c r="Q60">
        <v>5280</v>
      </c>
      <c r="R60" s="130">
        <v>0</v>
      </c>
      <c r="T60">
        <v>0</v>
      </c>
      <c r="U60">
        <v>0</v>
      </c>
      <c r="W60" s="130">
        <v>0</v>
      </c>
      <c r="Y60">
        <v>0</v>
      </c>
      <c r="Z60">
        <v>0</v>
      </c>
      <c r="AB60" s="130">
        <v>0</v>
      </c>
    </row>
    <row r="61" spans="1:28" x14ac:dyDescent="0.3">
      <c r="A61">
        <v>2245</v>
      </c>
      <c r="D61">
        <v>122</v>
      </c>
      <c r="E61">
        <v>0</v>
      </c>
      <c r="F61" s="130">
        <v>161040</v>
      </c>
      <c r="G61">
        <v>0</v>
      </c>
      <c r="H61" s="130">
        <v>0</v>
      </c>
      <c r="I61">
        <v>0</v>
      </c>
      <c r="J61" s="130">
        <v>0</v>
      </c>
      <c r="M61" t="s">
        <v>885</v>
      </c>
      <c r="N61">
        <v>122</v>
      </c>
      <c r="O61">
        <v>0</v>
      </c>
      <c r="Q61">
        <v>161040</v>
      </c>
      <c r="R61" s="130">
        <v>0</v>
      </c>
      <c r="T61">
        <v>0</v>
      </c>
      <c r="U61">
        <v>0</v>
      </c>
      <c r="W61" s="130">
        <v>0</v>
      </c>
      <c r="Y61">
        <v>0</v>
      </c>
      <c r="Z61">
        <v>0</v>
      </c>
      <c r="AB61" s="130">
        <v>0</v>
      </c>
    </row>
    <row r="62" spans="1:28" x14ac:dyDescent="0.3">
      <c r="A62">
        <v>2252</v>
      </c>
      <c r="D62">
        <v>88</v>
      </c>
      <c r="E62">
        <v>0</v>
      </c>
      <c r="F62" s="130">
        <v>116160</v>
      </c>
      <c r="G62">
        <v>0</v>
      </c>
      <c r="H62" s="130">
        <v>0</v>
      </c>
      <c r="I62">
        <v>0</v>
      </c>
      <c r="J62" s="130">
        <v>0</v>
      </c>
      <c r="M62" t="s">
        <v>886</v>
      </c>
      <c r="N62">
        <v>88</v>
      </c>
      <c r="O62">
        <v>0</v>
      </c>
      <c r="Q62">
        <v>116160</v>
      </c>
      <c r="R62" s="130">
        <v>0</v>
      </c>
      <c r="T62">
        <v>0</v>
      </c>
      <c r="U62">
        <v>0</v>
      </c>
      <c r="W62" s="130">
        <v>0</v>
      </c>
      <c r="Y62">
        <v>0</v>
      </c>
      <c r="Z62">
        <v>0</v>
      </c>
      <c r="AB62" s="130">
        <v>0</v>
      </c>
    </row>
    <row r="63" spans="1:28" x14ac:dyDescent="0.3">
      <c r="A63">
        <v>2254</v>
      </c>
      <c r="D63">
        <v>66</v>
      </c>
      <c r="E63">
        <v>0</v>
      </c>
      <c r="F63" s="130">
        <v>87120</v>
      </c>
      <c r="G63">
        <v>0</v>
      </c>
      <c r="H63" s="130">
        <v>0</v>
      </c>
      <c r="I63">
        <v>1</v>
      </c>
      <c r="J63" s="130">
        <v>1900</v>
      </c>
      <c r="M63" t="s">
        <v>887</v>
      </c>
      <c r="N63">
        <v>66</v>
      </c>
      <c r="O63">
        <v>0</v>
      </c>
      <c r="Q63">
        <v>87120</v>
      </c>
      <c r="R63" s="130">
        <v>0</v>
      </c>
      <c r="T63">
        <v>0</v>
      </c>
      <c r="U63">
        <v>0</v>
      </c>
      <c r="W63" s="130">
        <v>0</v>
      </c>
      <c r="Y63">
        <v>1</v>
      </c>
      <c r="Z63">
        <v>1900</v>
      </c>
      <c r="AB63" s="130">
        <v>0</v>
      </c>
    </row>
    <row r="64" spans="1:28" x14ac:dyDescent="0.3">
      <c r="A64">
        <v>2258</v>
      </c>
      <c r="D64">
        <v>36</v>
      </c>
      <c r="E64">
        <v>0</v>
      </c>
      <c r="F64" s="130">
        <v>47520</v>
      </c>
      <c r="G64">
        <v>0</v>
      </c>
      <c r="H64" s="130">
        <v>0</v>
      </c>
      <c r="I64">
        <v>0</v>
      </c>
      <c r="J64" s="130">
        <v>0</v>
      </c>
      <c r="M64" t="s">
        <v>888</v>
      </c>
      <c r="N64">
        <v>36</v>
      </c>
      <c r="O64">
        <v>0</v>
      </c>
      <c r="Q64">
        <v>47520</v>
      </c>
      <c r="R64" s="130">
        <v>0</v>
      </c>
      <c r="T64">
        <v>0</v>
      </c>
      <c r="U64">
        <v>0</v>
      </c>
      <c r="W64" s="130">
        <v>0</v>
      </c>
      <c r="Y64">
        <v>0</v>
      </c>
      <c r="Z64">
        <v>0</v>
      </c>
      <c r="AB64" s="130">
        <v>0</v>
      </c>
    </row>
    <row r="65" spans="1:28" x14ac:dyDescent="0.3">
      <c r="A65">
        <v>2259</v>
      </c>
      <c r="D65">
        <v>62</v>
      </c>
      <c r="E65">
        <v>0</v>
      </c>
      <c r="F65" s="130">
        <v>81840</v>
      </c>
      <c r="G65">
        <v>1</v>
      </c>
      <c r="H65" s="130">
        <v>300</v>
      </c>
      <c r="I65">
        <v>7</v>
      </c>
      <c r="J65" s="130">
        <v>13300</v>
      </c>
      <c r="M65" t="s">
        <v>889</v>
      </c>
      <c r="N65">
        <v>62</v>
      </c>
      <c r="O65">
        <v>0</v>
      </c>
      <c r="Q65">
        <v>81840</v>
      </c>
      <c r="R65" s="130">
        <v>0</v>
      </c>
      <c r="T65">
        <v>1</v>
      </c>
      <c r="U65">
        <v>300</v>
      </c>
      <c r="W65" s="130">
        <v>0</v>
      </c>
      <c r="Y65">
        <v>7</v>
      </c>
      <c r="Z65">
        <v>13300</v>
      </c>
      <c r="AB65" s="130">
        <v>0</v>
      </c>
    </row>
    <row r="66" spans="1:28" x14ac:dyDescent="0.3">
      <c r="A66">
        <v>2263</v>
      </c>
      <c r="D66">
        <v>98</v>
      </c>
      <c r="E66">
        <v>0</v>
      </c>
      <c r="F66" s="130">
        <v>129360</v>
      </c>
      <c r="G66">
        <v>0</v>
      </c>
      <c r="H66" s="130">
        <v>0</v>
      </c>
      <c r="I66">
        <v>1</v>
      </c>
      <c r="J66" s="130">
        <v>1900</v>
      </c>
      <c r="M66" t="s">
        <v>890</v>
      </c>
      <c r="N66">
        <v>98</v>
      </c>
      <c r="O66">
        <v>0</v>
      </c>
      <c r="Q66">
        <v>129360</v>
      </c>
      <c r="R66" s="130">
        <v>0</v>
      </c>
      <c r="T66">
        <v>0</v>
      </c>
      <c r="U66">
        <v>0</v>
      </c>
      <c r="W66" s="130">
        <v>0</v>
      </c>
      <c r="Y66">
        <v>1</v>
      </c>
      <c r="Z66">
        <v>1900</v>
      </c>
      <c r="AB66" s="130">
        <v>0</v>
      </c>
    </row>
    <row r="67" spans="1:28" x14ac:dyDescent="0.3">
      <c r="A67">
        <v>2265</v>
      </c>
      <c r="D67">
        <v>5</v>
      </c>
      <c r="E67">
        <v>0</v>
      </c>
      <c r="F67" s="130">
        <v>6600</v>
      </c>
      <c r="G67">
        <v>0</v>
      </c>
      <c r="H67" s="130">
        <v>0</v>
      </c>
      <c r="I67">
        <v>0</v>
      </c>
      <c r="J67" s="130">
        <v>0</v>
      </c>
      <c r="M67" t="s">
        <v>891</v>
      </c>
      <c r="N67">
        <v>5</v>
      </c>
      <c r="O67">
        <v>0</v>
      </c>
      <c r="Q67">
        <v>6600</v>
      </c>
      <c r="R67" s="130">
        <v>0</v>
      </c>
      <c r="T67">
        <v>0</v>
      </c>
      <c r="U67">
        <v>0</v>
      </c>
      <c r="W67" s="130">
        <v>0</v>
      </c>
      <c r="Y67">
        <v>0</v>
      </c>
      <c r="Z67">
        <v>0</v>
      </c>
      <c r="AB67" s="130">
        <v>0</v>
      </c>
    </row>
    <row r="68" spans="1:28" x14ac:dyDescent="0.3">
      <c r="A68">
        <v>2268</v>
      </c>
      <c r="D68">
        <v>13</v>
      </c>
      <c r="E68">
        <v>0</v>
      </c>
      <c r="F68" s="130">
        <v>17160</v>
      </c>
      <c r="G68">
        <v>0</v>
      </c>
      <c r="H68" s="130">
        <v>0</v>
      </c>
      <c r="I68">
        <v>2</v>
      </c>
      <c r="J68" s="130">
        <v>3800</v>
      </c>
      <c r="M68" t="s">
        <v>892</v>
      </c>
      <c r="N68">
        <v>13</v>
      </c>
      <c r="O68">
        <v>0</v>
      </c>
      <c r="Q68">
        <v>17160</v>
      </c>
      <c r="R68" s="130">
        <v>0</v>
      </c>
      <c r="T68">
        <v>0</v>
      </c>
      <c r="U68">
        <v>0</v>
      </c>
      <c r="W68" s="130">
        <v>0</v>
      </c>
      <c r="Y68">
        <v>2</v>
      </c>
      <c r="Z68">
        <v>3800</v>
      </c>
      <c r="AB68" s="130">
        <v>0</v>
      </c>
    </row>
    <row r="69" spans="1:28" x14ac:dyDescent="0.3">
      <c r="A69">
        <v>2269</v>
      </c>
      <c r="D69">
        <v>66</v>
      </c>
      <c r="E69">
        <v>0</v>
      </c>
      <c r="F69" s="130">
        <v>87120</v>
      </c>
      <c r="G69">
        <v>0</v>
      </c>
      <c r="H69" s="130">
        <v>0</v>
      </c>
      <c r="I69">
        <v>0</v>
      </c>
      <c r="J69" s="130">
        <v>0</v>
      </c>
      <c r="M69" t="s">
        <v>893</v>
      </c>
      <c r="N69">
        <v>66</v>
      </c>
      <c r="O69">
        <v>0</v>
      </c>
      <c r="Q69">
        <v>87120</v>
      </c>
      <c r="R69" s="130">
        <v>0</v>
      </c>
      <c r="T69">
        <v>0</v>
      </c>
      <c r="U69">
        <v>0</v>
      </c>
      <c r="W69" s="130">
        <v>0</v>
      </c>
      <c r="Y69">
        <v>0</v>
      </c>
      <c r="Z69">
        <v>0</v>
      </c>
      <c r="AB69" s="130">
        <v>0</v>
      </c>
    </row>
    <row r="70" spans="1:28" x14ac:dyDescent="0.3">
      <c r="A70">
        <v>2270</v>
      </c>
      <c r="D70">
        <v>26</v>
      </c>
      <c r="E70">
        <v>0</v>
      </c>
      <c r="F70" s="130">
        <v>34320</v>
      </c>
      <c r="G70">
        <v>0</v>
      </c>
      <c r="H70" s="130">
        <v>0</v>
      </c>
      <c r="I70">
        <v>1</v>
      </c>
      <c r="J70" s="130">
        <v>1900</v>
      </c>
      <c r="M70" t="s">
        <v>894</v>
      </c>
      <c r="N70">
        <v>26</v>
      </c>
      <c r="O70">
        <v>0</v>
      </c>
      <c r="Q70">
        <v>34320</v>
      </c>
      <c r="R70" s="130">
        <v>0</v>
      </c>
      <c r="T70">
        <v>0</v>
      </c>
      <c r="U70">
        <v>0</v>
      </c>
      <c r="W70" s="130">
        <v>0</v>
      </c>
      <c r="Y70">
        <v>1</v>
      </c>
      <c r="Z70">
        <v>1900</v>
      </c>
      <c r="AB70" s="130">
        <v>0</v>
      </c>
    </row>
    <row r="71" spans="1:28" x14ac:dyDescent="0.3">
      <c r="A71">
        <v>2272</v>
      </c>
      <c r="D71">
        <v>147</v>
      </c>
      <c r="E71">
        <v>0</v>
      </c>
      <c r="F71" s="130">
        <v>194040</v>
      </c>
      <c r="G71">
        <v>7</v>
      </c>
      <c r="H71" s="130">
        <v>2100</v>
      </c>
      <c r="I71">
        <v>0</v>
      </c>
      <c r="J71" s="130">
        <v>0</v>
      </c>
      <c r="M71" t="s">
        <v>895</v>
      </c>
      <c r="N71">
        <v>147</v>
      </c>
      <c r="O71">
        <v>0</v>
      </c>
      <c r="Q71">
        <v>194040</v>
      </c>
      <c r="R71" s="130">
        <v>0</v>
      </c>
      <c r="T71">
        <v>7</v>
      </c>
      <c r="U71">
        <v>2100</v>
      </c>
      <c r="W71" s="130">
        <v>0</v>
      </c>
      <c r="Y71">
        <v>0</v>
      </c>
      <c r="Z71">
        <v>0</v>
      </c>
      <c r="AB71" s="130">
        <v>0</v>
      </c>
    </row>
    <row r="72" spans="1:28" x14ac:dyDescent="0.3">
      <c r="A72">
        <v>2275</v>
      </c>
      <c r="D72">
        <v>58</v>
      </c>
      <c r="E72">
        <v>0</v>
      </c>
      <c r="F72" s="130">
        <v>76560</v>
      </c>
      <c r="G72">
        <v>3</v>
      </c>
      <c r="H72" s="130">
        <v>900</v>
      </c>
      <c r="I72">
        <v>0</v>
      </c>
      <c r="J72" s="130">
        <v>0</v>
      </c>
      <c r="M72" t="s">
        <v>896</v>
      </c>
      <c r="N72">
        <v>58</v>
      </c>
      <c r="O72">
        <v>0</v>
      </c>
      <c r="Q72">
        <v>76560</v>
      </c>
      <c r="R72" s="130">
        <v>0</v>
      </c>
      <c r="T72">
        <v>3</v>
      </c>
      <c r="U72">
        <v>900</v>
      </c>
      <c r="W72" s="130">
        <v>0</v>
      </c>
      <c r="Y72">
        <v>0</v>
      </c>
      <c r="Z72">
        <v>0</v>
      </c>
      <c r="AB72" s="130">
        <v>0</v>
      </c>
    </row>
    <row r="73" spans="1:28" x14ac:dyDescent="0.3">
      <c r="A73">
        <v>2276</v>
      </c>
      <c r="D73">
        <v>69</v>
      </c>
      <c r="E73">
        <v>0</v>
      </c>
      <c r="F73" s="130">
        <v>91080</v>
      </c>
      <c r="G73">
        <v>2</v>
      </c>
      <c r="H73" s="130">
        <v>600</v>
      </c>
      <c r="I73">
        <v>0</v>
      </c>
      <c r="J73" s="130">
        <v>0</v>
      </c>
      <c r="M73" t="s">
        <v>897</v>
      </c>
      <c r="N73">
        <v>69</v>
      </c>
      <c r="O73">
        <v>0</v>
      </c>
      <c r="Q73">
        <v>91080</v>
      </c>
      <c r="R73" s="130">
        <v>0</v>
      </c>
      <c r="T73">
        <v>2</v>
      </c>
      <c r="U73">
        <v>600</v>
      </c>
      <c r="W73" s="130">
        <v>0</v>
      </c>
      <c r="Y73">
        <v>0</v>
      </c>
      <c r="Z73">
        <v>0</v>
      </c>
      <c r="AB73" s="130">
        <v>0</v>
      </c>
    </row>
    <row r="74" spans="1:28" x14ac:dyDescent="0.3">
      <c r="A74">
        <v>2278</v>
      </c>
      <c r="D74">
        <v>24</v>
      </c>
      <c r="E74">
        <v>0</v>
      </c>
      <c r="F74" s="130">
        <v>31680</v>
      </c>
      <c r="G74">
        <v>0</v>
      </c>
      <c r="H74" s="130">
        <v>0</v>
      </c>
      <c r="I74">
        <v>2</v>
      </c>
      <c r="J74" s="130">
        <v>3800</v>
      </c>
      <c r="M74" t="s">
        <v>898</v>
      </c>
      <c r="N74">
        <v>24</v>
      </c>
      <c r="O74">
        <v>0</v>
      </c>
      <c r="Q74">
        <v>31680</v>
      </c>
      <c r="R74" s="130">
        <v>0</v>
      </c>
      <c r="T74">
        <v>0</v>
      </c>
      <c r="U74">
        <v>0</v>
      </c>
      <c r="W74" s="130">
        <v>0</v>
      </c>
      <c r="Y74">
        <v>2</v>
      </c>
      <c r="Z74">
        <v>3800</v>
      </c>
      <c r="AB74" s="130">
        <v>0</v>
      </c>
    </row>
    <row r="75" spans="1:28" x14ac:dyDescent="0.3">
      <c r="A75">
        <v>2279</v>
      </c>
      <c r="D75">
        <v>24</v>
      </c>
      <c r="E75">
        <v>0</v>
      </c>
      <c r="F75" s="130">
        <v>31680</v>
      </c>
      <c r="G75">
        <v>0</v>
      </c>
      <c r="H75" s="130">
        <v>0</v>
      </c>
      <c r="I75">
        <v>1</v>
      </c>
      <c r="J75" s="130">
        <v>1900</v>
      </c>
      <c r="M75" t="s">
        <v>899</v>
      </c>
      <c r="N75">
        <v>24</v>
      </c>
      <c r="O75">
        <v>0</v>
      </c>
      <c r="Q75">
        <v>31680</v>
      </c>
      <c r="R75" s="130">
        <v>0</v>
      </c>
      <c r="T75">
        <v>0</v>
      </c>
      <c r="U75">
        <v>0</v>
      </c>
      <c r="W75" s="130">
        <v>0</v>
      </c>
      <c r="Y75">
        <v>1</v>
      </c>
      <c r="Z75">
        <v>1900</v>
      </c>
      <c r="AB75" s="130">
        <v>0</v>
      </c>
    </row>
    <row r="76" spans="1:28" x14ac:dyDescent="0.3">
      <c r="A76">
        <v>2280</v>
      </c>
      <c r="D76">
        <v>9</v>
      </c>
      <c r="E76">
        <v>0</v>
      </c>
      <c r="F76" s="130">
        <v>11880</v>
      </c>
      <c r="G76">
        <v>0</v>
      </c>
      <c r="H76" s="130">
        <v>0</v>
      </c>
      <c r="I76">
        <v>2</v>
      </c>
      <c r="J76" s="130">
        <v>3800</v>
      </c>
      <c r="M76" t="s">
        <v>900</v>
      </c>
      <c r="N76">
        <v>9</v>
      </c>
      <c r="O76">
        <v>0</v>
      </c>
      <c r="Q76">
        <v>11880</v>
      </c>
      <c r="R76" s="130">
        <v>0</v>
      </c>
      <c r="T76">
        <v>0</v>
      </c>
      <c r="U76">
        <v>0</v>
      </c>
      <c r="W76" s="130">
        <v>0</v>
      </c>
      <c r="Y76">
        <v>2</v>
      </c>
      <c r="Z76">
        <v>3800</v>
      </c>
      <c r="AB76" s="130">
        <v>0</v>
      </c>
    </row>
    <row r="77" spans="1:28" x14ac:dyDescent="0.3">
      <c r="A77">
        <v>2282</v>
      </c>
      <c r="D77">
        <v>84</v>
      </c>
      <c r="E77">
        <v>0</v>
      </c>
      <c r="F77" s="130">
        <v>110880</v>
      </c>
      <c r="G77">
        <v>7</v>
      </c>
      <c r="H77" s="130">
        <v>2100</v>
      </c>
      <c r="I77">
        <v>2</v>
      </c>
      <c r="J77" s="130">
        <v>3800</v>
      </c>
      <c r="M77" t="s">
        <v>901</v>
      </c>
      <c r="N77">
        <v>84</v>
      </c>
      <c r="O77">
        <v>0</v>
      </c>
      <c r="Q77">
        <v>110880</v>
      </c>
      <c r="R77" s="130">
        <v>0</v>
      </c>
      <c r="T77">
        <v>7</v>
      </c>
      <c r="U77">
        <v>2100</v>
      </c>
      <c r="W77" s="130">
        <v>0</v>
      </c>
      <c r="Y77">
        <v>2</v>
      </c>
      <c r="Z77">
        <v>3800</v>
      </c>
      <c r="AB77" s="130">
        <v>0</v>
      </c>
    </row>
    <row r="78" spans="1:28" x14ac:dyDescent="0.3">
      <c r="A78">
        <v>2285</v>
      </c>
      <c r="D78">
        <v>84</v>
      </c>
      <c r="E78">
        <v>0</v>
      </c>
      <c r="F78" s="130">
        <v>18480</v>
      </c>
      <c r="G78">
        <v>0</v>
      </c>
      <c r="H78" s="130">
        <v>0</v>
      </c>
      <c r="I78">
        <v>0</v>
      </c>
      <c r="J78" s="130">
        <v>0</v>
      </c>
      <c r="M78" t="s">
        <v>902</v>
      </c>
      <c r="N78">
        <v>14</v>
      </c>
      <c r="O78">
        <v>0</v>
      </c>
      <c r="Q78">
        <v>18480</v>
      </c>
      <c r="R78" s="130">
        <v>0</v>
      </c>
      <c r="T78">
        <v>0</v>
      </c>
      <c r="U78">
        <v>0</v>
      </c>
      <c r="W78" s="130">
        <v>0</v>
      </c>
      <c r="Y78">
        <v>0</v>
      </c>
      <c r="Z78">
        <v>0</v>
      </c>
      <c r="AB78" s="130">
        <v>0</v>
      </c>
    </row>
    <row r="79" spans="1:28" x14ac:dyDescent="0.3">
      <c r="A79">
        <v>2287</v>
      </c>
      <c r="D79">
        <v>27</v>
      </c>
      <c r="E79">
        <v>0</v>
      </c>
      <c r="F79" s="130">
        <v>35640</v>
      </c>
      <c r="G79">
        <v>0</v>
      </c>
      <c r="H79" s="130">
        <v>0</v>
      </c>
      <c r="I79">
        <v>0</v>
      </c>
      <c r="J79" s="130">
        <v>0</v>
      </c>
      <c r="M79" t="s">
        <v>903</v>
      </c>
      <c r="N79">
        <v>27</v>
      </c>
      <c r="O79">
        <v>0</v>
      </c>
      <c r="Q79">
        <v>35640</v>
      </c>
      <c r="R79" s="130">
        <v>0</v>
      </c>
      <c r="T79">
        <v>0</v>
      </c>
      <c r="U79">
        <v>0</v>
      </c>
      <c r="W79" s="130">
        <v>0</v>
      </c>
      <c r="Y79">
        <v>0</v>
      </c>
      <c r="Z79">
        <v>0</v>
      </c>
      <c r="AB79" s="130">
        <v>0</v>
      </c>
    </row>
    <row r="80" spans="1:28" x14ac:dyDescent="0.3">
      <c r="A80">
        <v>2289</v>
      </c>
      <c r="D80">
        <v>11</v>
      </c>
      <c r="E80">
        <v>0</v>
      </c>
      <c r="F80" s="130">
        <v>14520</v>
      </c>
      <c r="G80">
        <v>1</v>
      </c>
      <c r="H80" s="130">
        <v>300</v>
      </c>
      <c r="I80">
        <v>1</v>
      </c>
      <c r="J80" s="130">
        <v>1900</v>
      </c>
      <c r="M80" t="s">
        <v>904</v>
      </c>
      <c r="N80">
        <v>11</v>
      </c>
      <c r="O80">
        <v>0</v>
      </c>
      <c r="Q80">
        <v>14520</v>
      </c>
      <c r="R80" s="130">
        <v>0</v>
      </c>
      <c r="T80">
        <v>1</v>
      </c>
      <c r="U80">
        <v>300</v>
      </c>
      <c r="W80" s="130">
        <v>0</v>
      </c>
      <c r="Y80">
        <v>1</v>
      </c>
      <c r="Z80">
        <v>1900</v>
      </c>
      <c r="AB80" s="130">
        <v>0</v>
      </c>
    </row>
    <row r="81" spans="1:28" x14ac:dyDescent="0.3">
      <c r="A81">
        <v>2290</v>
      </c>
      <c r="D81">
        <v>25</v>
      </c>
      <c r="E81">
        <v>0</v>
      </c>
      <c r="F81" s="130">
        <v>33000</v>
      </c>
      <c r="G81">
        <v>0</v>
      </c>
      <c r="H81" s="130">
        <v>0</v>
      </c>
      <c r="I81">
        <v>5</v>
      </c>
      <c r="J81" s="130">
        <v>9500</v>
      </c>
      <c r="M81" t="s">
        <v>905</v>
      </c>
      <c r="N81">
        <v>25</v>
      </c>
      <c r="O81">
        <v>0</v>
      </c>
      <c r="Q81">
        <v>33000</v>
      </c>
      <c r="R81" s="130">
        <v>0</v>
      </c>
      <c r="T81">
        <v>0</v>
      </c>
      <c r="U81">
        <v>0</v>
      </c>
      <c r="W81" s="130">
        <v>0</v>
      </c>
      <c r="Y81">
        <v>5</v>
      </c>
      <c r="Z81">
        <v>9500</v>
      </c>
      <c r="AB81" s="130">
        <v>0</v>
      </c>
    </row>
    <row r="82" spans="1:28" x14ac:dyDescent="0.3">
      <c r="A82">
        <v>2296</v>
      </c>
      <c r="D82">
        <v>93</v>
      </c>
      <c r="E82">
        <v>0</v>
      </c>
      <c r="F82" s="130">
        <v>122760</v>
      </c>
      <c r="G82">
        <v>3</v>
      </c>
      <c r="H82" s="130">
        <v>900</v>
      </c>
      <c r="I82">
        <v>0</v>
      </c>
      <c r="J82" s="130">
        <v>0</v>
      </c>
      <c r="M82" t="s">
        <v>906</v>
      </c>
      <c r="N82">
        <v>93</v>
      </c>
      <c r="O82">
        <v>0</v>
      </c>
      <c r="Q82">
        <v>122760</v>
      </c>
      <c r="R82" s="130">
        <v>0</v>
      </c>
      <c r="T82">
        <v>3</v>
      </c>
      <c r="U82">
        <v>900</v>
      </c>
      <c r="W82" s="130">
        <v>0</v>
      </c>
      <c r="Y82">
        <v>0</v>
      </c>
      <c r="Z82">
        <v>0</v>
      </c>
      <c r="AB82" s="130">
        <v>0</v>
      </c>
    </row>
    <row r="83" spans="1:28" x14ac:dyDescent="0.3">
      <c r="A83">
        <v>2298</v>
      </c>
      <c r="D83">
        <v>88</v>
      </c>
      <c r="E83">
        <v>0</v>
      </c>
      <c r="F83" s="130">
        <v>116160</v>
      </c>
      <c r="G83">
        <v>30</v>
      </c>
      <c r="H83" s="130">
        <v>9000</v>
      </c>
      <c r="I83">
        <v>0</v>
      </c>
      <c r="J83" s="130">
        <v>0</v>
      </c>
      <c r="M83" t="s">
        <v>907</v>
      </c>
      <c r="N83">
        <v>88</v>
      </c>
      <c r="O83">
        <v>0</v>
      </c>
      <c r="Q83">
        <v>116160</v>
      </c>
      <c r="R83" s="130">
        <v>0</v>
      </c>
      <c r="T83">
        <v>30</v>
      </c>
      <c r="U83">
        <v>9000</v>
      </c>
      <c r="W83" s="130">
        <v>0</v>
      </c>
      <c r="Y83">
        <v>0</v>
      </c>
      <c r="Z83">
        <v>0</v>
      </c>
      <c r="AB83" s="130">
        <v>0</v>
      </c>
    </row>
    <row r="84" spans="1:28" x14ac:dyDescent="0.3">
      <c r="A84">
        <v>2300</v>
      </c>
      <c r="D84">
        <v>7</v>
      </c>
      <c r="E84">
        <v>0</v>
      </c>
      <c r="F84" s="130">
        <v>9240</v>
      </c>
      <c r="G84">
        <v>0</v>
      </c>
      <c r="H84" s="130">
        <v>0</v>
      </c>
      <c r="I84">
        <v>2</v>
      </c>
      <c r="J84" s="130">
        <v>3800</v>
      </c>
      <c r="M84" t="s">
        <v>908</v>
      </c>
      <c r="N84">
        <v>7</v>
      </c>
      <c r="O84">
        <v>0</v>
      </c>
      <c r="Q84">
        <v>9240</v>
      </c>
      <c r="R84" s="130">
        <v>0</v>
      </c>
      <c r="T84">
        <v>0</v>
      </c>
      <c r="U84">
        <v>0</v>
      </c>
      <c r="W84" s="130">
        <v>0</v>
      </c>
      <c r="Y84">
        <v>2</v>
      </c>
      <c r="Z84">
        <v>3800</v>
      </c>
      <c r="AB84" s="130">
        <v>0</v>
      </c>
    </row>
    <row r="85" spans="1:28" x14ac:dyDescent="0.3">
      <c r="A85">
        <v>2309</v>
      </c>
      <c r="D85">
        <v>220</v>
      </c>
      <c r="E85">
        <v>0</v>
      </c>
      <c r="F85" s="130">
        <v>290400</v>
      </c>
      <c r="G85">
        <v>1</v>
      </c>
      <c r="H85" s="130">
        <v>300</v>
      </c>
      <c r="I85">
        <v>0</v>
      </c>
      <c r="J85" s="130">
        <v>0</v>
      </c>
      <c r="M85" t="s">
        <v>909</v>
      </c>
      <c r="N85">
        <v>220</v>
      </c>
      <c r="O85">
        <v>0</v>
      </c>
      <c r="Q85">
        <v>290400</v>
      </c>
      <c r="R85" s="130">
        <v>0</v>
      </c>
      <c r="T85">
        <v>1</v>
      </c>
      <c r="U85">
        <v>300</v>
      </c>
      <c r="W85" s="130">
        <v>0</v>
      </c>
      <c r="Y85">
        <v>0</v>
      </c>
      <c r="Z85">
        <v>0</v>
      </c>
      <c r="AB85" s="130">
        <v>0</v>
      </c>
    </row>
    <row r="86" spans="1:28" x14ac:dyDescent="0.3">
      <c r="A86">
        <v>2312</v>
      </c>
      <c r="D86">
        <v>58</v>
      </c>
      <c r="E86">
        <v>0</v>
      </c>
      <c r="F86" s="130">
        <v>76560</v>
      </c>
      <c r="G86">
        <v>8</v>
      </c>
      <c r="H86" s="130">
        <v>2400</v>
      </c>
      <c r="I86">
        <v>2</v>
      </c>
      <c r="J86" s="130">
        <v>3800</v>
      </c>
      <c r="M86" t="s">
        <v>910</v>
      </c>
      <c r="N86">
        <v>58</v>
      </c>
      <c r="O86">
        <v>0</v>
      </c>
      <c r="Q86">
        <v>76560</v>
      </c>
      <c r="R86" s="130">
        <v>0</v>
      </c>
      <c r="T86">
        <v>8</v>
      </c>
      <c r="U86">
        <v>2400</v>
      </c>
      <c r="W86" s="130">
        <v>0</v>
      </c>
      <c r="Y86">
        <v>2</v>
      </c>
      <c r="Z86">
        <v>3800</v>
      </c>
      <c r="AB86" s="130">
        <v>0</v>
      </c>
    </row>
    <row r="87" spans="1:28" x14ac:dyDescent="0.3">
      <c r="A87">
        <v>2313</v>
      </c>
      <c r="D87">
        <v>32</v>
      </c>
      <c r="E87">
        <v>0</v>
      </c>
      <c r="F87" s="130">
        <v>42240</v>
      </c>
      <c r="G87">
        <v>1</v>
      </c>
      <c r="H87" s="130">
        <v>300</v>
      </c>
      <c r="I87">
        <v>0</v>
      </c>
      <c r="J87" s="130">
        <v>0</v>
      </c>
      <c r="M87" t="s">
        <v>911</v>
      </c>
      <c r="N87">
        <v>32</v>
      </c>
      <c r="O87">
        <v>0</v>
      </c>
      <c r="Q87">
        <v>42240</v>
      </c>
      <c r="R87" s="130">
        <v>0</v>
      </c>
      <c r="T87">
        <v>1</v>
      </c>
      <c r="U87">
        <v>300</v>
      </c>
      <c r="W87" s="130">
        <v>0</v>
      </c>
      <c r="Y87">
        <v>0</v>
      </c>
      <c r="Z87">
        <v>0</v>
      </c>
      <c r="AB87" s="130">
        <v>0</v>
      </c>
    </row>
    <row r="88" spans="1:28" x14ac:dyDescent="0.3">
      <c r="A88">
        <v>2318</v>
      </c>
      <c r="D88">
        <v>14</v>
      </c>
      <c r="E88">
        <v>0</v>
      </c>
      <c r="F88" s="130">
        <v>18480</v>
      </c>
      <c r="G88">
        <v>1</v>
      </c>
      <c r="H88" s="130">
        <v>300</v>
      </c>
      <c r="I88">
        <v>2</v>
      </c>
      <c r="J88" s="130">
        <v>3800</v>
      </c>
      <c r="M88" t="s">
        <v>912</v>
      </c>
      <c r="N88">
        <v>14</v>
      </c>
      <c r="O88">
        <v>0</v>
      </c>
      <c r="Q88">
        <v>18480</v>
      </c>
      <c r="R88" s="130">
        <v>0</v>
      </c>
      <c r="T88">
        <v>1</v>
      </c>
      <c r="U88">
        <v>300</v>
      </c>
      <c r="W88" s="130">
        <v>0</v>
      </c>
      <c r="Y88">
        <v>2</v>
      </c>
      <c r="Z88">
        <v>3800</v>
      </c>
      <c r="AB88" s="130">
        <v>0</v>
      </c>
    </row>
    <row r="89" spans="1:28" x14ac:dyDescent="0.3">
      <c r="A89">
        <v>2320</v>
      </c>
      <c r="D89">
        <v>57</v>
      </c>
      <c r="E89">
        <v>0</v>
      </c>
      <c r="F89" s="130">
        <v>75240</v>
      </c>
      <c r="G89">
        <v>0</v>
      </c>
      <c r="H89" s="130">
        <v>0</v>
      </c>
      <c r="I89">
        <v>0</v>
      </c>
      <c r="J89" s="130">
        <v>0</v>
      </c>
      <c r="M89" t="s">
        <v>913</v>
      </c>
      <c r="N89">
        <v>57</v>
      </c>
      <c r="O89">
        <v>0</v>
      </c>
      <c r="Q89">
        <v>75240</v>
      </c>
      <c r="R89" s="130">
        <v>0</v>
      </c>
      <c r="T89">
        <v>0</v>
      </c>
      <c r="U89">
        <v>0</v>
      </c>
      <c r="W89" s="130">
        <v>0</v>
      </c>
      <c r="Y89">
        <v>0</v>
      </c>
      <c r="Z89">
        <v>0</v>
      </c>
      <c r="AB89" s="130">
        <v>0</v>
      </c>
    </row>
    <row r="90" spans="1:28" x14ac:dyDescent="0.3">
      <c r="A90">
        <v>2321</v>
      </c>
      <c r="D90">
        <v>13</v>
      </c>
      <c r="E90">
        <v>0</v>
      </c>
      <c r="F90" s="130">
        <v>17160</v>
      </c>
      <c r="G90">
        <v>1</v>
      </c>
      <c r="H90" s="130">
        <v>300</v>
      </c>
      <c r="I90">
        <v>0</v>
      </c>
      <c r="J90" s="130">
        <v>0</v>
      </c>
      <c r="M90" t="s">
        <v>914</v>
      </c>
      <c r="N90">
        <v>13</v>
      </c>
      <c r="O90">
        <v>0</v>
      </c>
      <c r="Q90">
        <v>17160</v>
      </c>
      <c r="R90" s="130">
        <v>0</v>
      </c>
      <c r="T90">
        <v>1</v>
      </c>
      <c r="U90">
        <v>300</v>
      </c>
      <c r="W90" s="130">
        <v>0</v>
      </c>
      <c r="Y90">
        <v>0</v>
      </c>
      <c r="Z90">
        <v>0</v>
      </c>
      <c r="AB90" s="130">
        <v>0</v>
      </c>
    </row>
    <row r="91" spans="1:28" x14ac:dyDescent="0.3">
      <c r="A91">
        <v>2322</v>
      </c>
      <c r="D91">
        <v>23</v>
      </c>
      <c r="E91">
        <v>0</v>
      </c>
      <c r="F91" s="130">
        <v>30360</v>
      </c>
      <c r="G91">
        <v>3</v>
      </c>
      <c r="H91" s="130">
        <v>900</v>
      </c>
      <c r="I91">
        <v>2</v>
      </c>
      <c r="J91" s="130">
        <v>3800</v>
      </c>
      <c r="M91" t="s">
        <v>915</v>
      </c>
      <c r="N91">
        <v>23</v>
      </c>
      <c r="O91">
        <v>0</v>
      </c>
      <c r="Q91">
        <v>30360</v>
      </c>
      <c r="R91" s="130">
        <v>0</v>
      </c>
      <c r="T91">
        <v>3</v>
      </c>
      <c r="U91">
        <v>900</v>
      </c>
      <c r="W91" s="130">
        <v>0</v>
      </c>
      <c r="Y91">
        <v>2</v>
      </c>
      <c r="Z91">
        <v>3800</v>
      </c>
      <c r="AB91" s="130">
        <v>0</v>
      </c>
    </row>
    <row r="92" spans="1:28" x14ac:dyDescent="0.3">
      <c r="A92">
        <v>2326</v>
      </c>
      <c r="D92">
        <v>26</v>
      </c>
      <c r="E92">
        <v>0</v>
      </c>
      <c r="F92" s="130">
        <v>34320</v>
      </c>
      <c r="G92">
        <v>0</v>
      </c>
      <c r="H92" s="130">
        <v>0</v>
      </c>
      <c r="I92">
        <v>2</v>
      </c>
      <c r="J92" s="130">
        <v>3800</v>
      </c>
      <c r="M92" t="s">
        <v>916</v>
      </c>
      <c r="N92">
        <v>26</v>
      </c>
      <c r="O92">
        <v>0</v>
      </c>
      <c r="Q92">
        <v>34320</v>
      </c>
      <c r="R92" s="130">
        <v>0</v>
      </c>
      <c r="T92">
        <v>0</v>
      </c>
      <c r="U92">
        <v>0</v>
      </c>
      <c r="W92" s="130">
        <v>0</v>
      </c>
      <c r="Y92">
        <v>2</v>
      </c>
      <c r="Z92">
        <v>3800</v>
      </c>
      <c r="AB92" s="130">
        <v>0</v>
      </c>
    </row>
    <row r="93" spans="1:28" x14ac:dyDescent="0.3">
      <c r="A93">
        <v>2327</v>
      </c>
      <c r="D93">
        <v>15</v>
      </c>
      <c r="E93">
        <v>0</v>
      </c>
      <c r="F93" s="130">
        <v>19800</v>
      </c>
      <c r="G93">
        <v>0</v>
      </c>
      <c r="H93" s="130">
        <v>0</v>
      </c>
      <c r="I93">
        <v>0</v>
      </c>
      <c r="J93" s="130">
        <v>0</v>
      </c>
      <c r="M93" t="s">
        <v>917</v>
      </c>
      <c r="N93">
        <v>15</v>
      </c>
      <c r="O93">
        <v>0</v>
      </c>
      <c r="Q93">
        <v>19800</v>
      </c>
      <c r="R93" s="130">
        <v>0</v>
      </c>
      <c r="T93">
        <v>0</v>
      </c>
      <c r="U93">
        <v>0</v>
      </c>
      <c r="W93" s="130">
        <v>0</v>
      </c>
      <c r="Y93">
        <v>0</v>
      </c>
      <c r="Z93">
        <v>0</v>
      </c>
      <c r="AB93" s="130">
        <v>0</v>
      </c>
    </row>
    <row r="94" spans="1:28" x14ac:dyDescent="0.3">
      <c r="A94">
        <v>2328</v>
      </c>
      <c r="D94">
        <v>26</v>
      </c>
      <c r="E94">
        <v>0</v>
      </c>
      <c r="F94" s="130">
        <v>34320</v>
      </c>
      <c r="G94">
        <v>1</v>
      </c>
      <c r="H94" s="130">
        <v>300</v>
      </c>
      <c r="I94">
        <v>2</v>
      </c>
      <c r="J94" s="130">
        <v>3800</v>
      </c>
      <c r="M94" t="s">
        <v>918</v>
      </c>
      <c r="N94">
        <v>26</v>
      </c>
      <c r="O94">
        <v>0</v>
      </c>
      <c r="Q94">
        <v>34320</v>
      </c>
      <c r="R94" s="130">
        <v>0</v>
      </c>
      <c r="T94">
        <v>1</v>
      </c>
      <c r="U94">
        <v>300</v>
      </c>
      <c r="W94" s="130">
        <v>0</v>
      </c>
      <c r="Y94">
        <v>2</v>
      </c>
      <c r="Z94">
        <v>3800</v>
      </c>
      <c r="AB94" s="130">
        <v>0</v>
      </c>
    </row>
    <row r="95" spans="1:28" x14ac:dyDescent="0.3">
      <c r="A95">
        <v>2329</v>
      </c>
      <c r="D95">
        <v>51</v>
      </c>
      <c r="E95">
        <v>0</v>
      </c>
      <c r="F95" s="130">
        <v>67320</v>
      </c>
      <c r="G95">
        <v>0</v>
      </c>
      <c r="H95" s="130">
        <v>0</v>
      </c>
      <c r="I95">
        <v>3</v>
      </c>
      <c r="J95" s="130">
        <v>5700</v>
      </c>
      <c r="M95" t="s">
        <v>919</v>
      </c>
      <c r="N95">
        <v>51</v>
      </c>
      <c r="O95">
        <v>0</v>
      </c>
      <c r="Q95">
        <v>67320</v>
      </c>
      <c r="R95" s="130">
        <v>0</v>
      </c>
      <c r="T95">
        <v>0</v>
      </c>
      <c r="U95">
        <v>0</v>
      </c>
      <c r="W95" s="130">
        <v>0</v>
      </c>
      <c r="Y95">
        <v>3</v>
      </c>
      <c r="Z95">
        <v>5700</v>
      </c>
      <c r="AB95" s="130">
        <v>0</v>
      </c>
    </row>
    <row r="96" spans="1:28" x14ac:dyDescent="0.3">
      <c r="A96">
        <v>2337</v>
      </c>
      <c r="D96">
        <v>39</v>
      </c>
      <c r="E96">
        <v>0</v>
      </c>
      <c r="F96" s="130">
        <v>51480</v>
      </c>
      <c r="G96">
        <v>0</v>
      </c>
      <c r="H96" s="130">
        <v>0</v>
      </c>
      <c r="I96">
        <v>1</v>
      </c>
      <c r="J96" s="130">
        <v>1900</v>
      </c>
      <c r="M96" t="s">
        <v>920</v>
      </c>
      <c r="N96">
        <v>39</v>
      </c>
      <c r="O96">
        <v>0</v>
      </c>
      <c r="Q96">
        <v>51480</v>
      </c>
      <c r="R96" s="130">
        <v>0</v>
      </c>
      <c r="T96">
        <v>0</v>
      </c>
      <c r="U96">
        <v>0</v>
      </c>
      <c r="W96" s="130">
        <v>0</v>
      </c>
      <c r="Y96">
        <v>1</v>
      </c>
      <c r="Z96">
        <v>1900</v>
      </c>
      <c r="AB96" s="130">
        <v>0</v>
      </c>
    </row>
    <row r="97" spans="1:28" x14ac:dyDescent="0.3">
      <c r="A97">
        <v>2340</v>
      </c>
      <c r="D97">
        <v>71</v>
      </c>
      <c r="E97">
        <v>0</v>
      </c>
      <c r="F97" s="130">
        <v>93720</v>
      </c>
      <c r="G97">
        <v>1</v>
      </c>
      <c r="H97" s="130">
        <v>300</v>
      </c>
      <c r="I97">
        <v>0</v>
      </c>
      <c r="J97" s="130">
        <v>0</v>
      </c>
      <c r="M97" t="s">
        <v>921</v>
      </c>
      <c r="N97">
        <v>71</v>
      </c>
      <c r="O97">
        <v>0</v>
      </c>
      <c r="Q97">
        <v>93720</v>
      </c>
      <c r="R97" s="130">
        <v>0</v>
      </c>
      <c r="T97">
        <v>1</v>
      </c>
      <c r="U97">
        <v>300</v>
      </c>
      <c r="W97" s="130">
        <v>0</v>
      </c>
      <c r="Y97">
        <v>0</v>
      </c>
      <c r="Z97">
        <v>0</v>
      </c>
      <c r="AB97" s="130">
        <v>0</v>
      </c>
    </row>
    <row r="98" spans="1:28" x14ac:dyDescent="0.3">
      <c r="A98">
        <v>2345</v>
      </c>
      <c r="D98">
        <v>51</v>
      </c>
      <c r="E98">
        <v>0</v>
      </c>
      <c r="F98" s="130">
        <v>67320</v>
      </c>
      <c r="G98">
        <v>0</v>
      </c>
      <c r="H98" s="130">
        <v>0</v>
      </c>
      <c r="I98">
        <v>3</v>
      </c>
      <c r="J98" s="130">
        <v>5700</v>
      </c>
      <c r="M98" t="s">
        <v>922</v>
      </c>
      <c r="N98">
        <v>51</v>
      </c>
      <c r="O98">
        <v>0</v>
      </c>
      <c r="Q98">
        <v>67320</v>
      </c>
      <c r="R98" s="130">
        <v>0</v>
      </c>
      <c r="T98">
        <v>0</v>
      </c>
      <c r="U98">
        <v>0</v>
      </c>
      <c r="W98" s="130">
        <v>0</v>
      </c>
      <c r="Y98">
        <v>3</v>
      </c>
      <c r="Z98">
        <v>5700</v>
      </c>
      <c r="AB98" s="130">
        <v>0</v>
      </c>
    </row>
    <row r="99" spans="1:28" x14ac:dyDescent="0.3">
      <c r="A99">
        <v>2431</v>
      </c>
      <c r="D99">
        <v>123</v>
      </c>
      <c r="E99">
        <v>0</v>
      </c>
      <c r="F99" s="130">
        <v>162360</v>
      </c>
      <c r="G99">
        <v>1</v>
      </c>
      <c r="H99" s="130">
        <v>300</v>
      </c>
      <c r="I99">
        <v>1</v>
      </c>
      <c r="J99" s="130">
        <v>1900</v>
      </c>
      <c r="M99" t="s">
        <v>923</v>
      </c>
      <c r="N99">
        <v>123</v>
      </c>
      <c r="O99">
        <v>0</v>
      </c>
      <c r="Q99">
        <v>162360</v>
      </c>
      <c r="R99" s="130">
        <v>0</v>
      </c>
      <c r="T99">
        <v>1</v>
      </c>
      <c r="U99">
        <v>300</v>
      </c>
      <c r="W99" s="130">
        <v>0</v>
      </c>
      <c r="Y99">
        <v>1</v>
      </c>
      <c r="Z99">
        <v>1900</v>
      </c>
      <c r="AB99" s="130">
        <v>0</v>
      </c>
    </row>
    <row r="100" spans="1:28" x14ac:dyDescent="0.3">
      <c r="A100">
        <v>2434</v>
      </c>
      <c r="D100">
        <v>249</v>
      </c>
      <c r="E100">
        <v>0</v>
      </c>
      <c r="F100" s="130">
        <v>328680</v>
      </c>
      <c r="G100">
        <v>0</v>
      </c>
      <c r="H100" s="130">
        <v>0</v>
      </c>
      <c r="I100">
        <v>1</v>
      </c>
      <c r="J100" s="130">
        <v>1900</v>
      </c>
      <c r="M100" t="s">
        <v>924</v>
      </c>
      <c r="N100">
        <v>249</v>
      </c>
      <c r="O100">
        <v>0</v>
      </c>
      <c r="Q100">
        <v>328680</v>
      </c>
      <c r="R100" s="130">
        <v>0</v>
      </c>
      <c r="T100">
        <v>0</v>
      </c>
      <c r="U100">
        <v>0</v>
      </c>
      <c r="W100" s="130">
        <v>0</v>
      </c>
      <c r="Y100">
        <v>1</v>
      </c>
      <c r="Z100">
        <v>1900</v>
      </c>
      <c r="AB100" s="130">
        <v>0</v>
      </c>
    </row>
    <row r="101" spans="1:28" x14ac:dyDescent="0.3">
      <c r="A101">
        <v>2444</v>
      </c>
      <c r="D101">
        <v>101</v>
      </c>
      <c r="E101">
        <v>0</v>
      </c>
      <c r="F101" s="130">
        <v>133320</v>
      </c>
      <c r="G101">
        <v>0</v>
      </c>
      <c r="H101" s="130">
        <v>0</v>
      </c>
      <c r="I101">
        <v>0</v>
      </c>
      <c r="J101" s="130">
        <v>0</v>
      </c>
      <c r="M101" t="s">
        <v>925</v>
      </c>
      <c r="N101">
        <v>101</v>
      </c>
      <c r="O101">
        <v>0</v>
      </c>
      <c r="Q101">
        <v>133320</v>
      </c>
      <c r="R101" s="130">
        <v>0</v>
      </c>
      <c r="T101">
        <v>0</v>
      </c>
      <c r="U101">
        <v>0</v>
      </c>
      <c r="W101" s="130">
        <v>0</v>
      </c>
      <c r="Y101">
        <v>0</v>
      </c>
      <c r="Z101">
        <v>0</v>
      </c>
      <c r="AB101" s="130">
        <v>0</v>
      </c>
    </row>
    <row r="102" spans="1:28" x14ac:dyDescent="0.3">
      <c r="A102">
        <v>2453</v>
      </c>
      <c r="D102">
        <v>61</v>
      </c>
      <c r="E102">
        <v>0</v>
      </c>
      <c r="F102" s="130">
        <v>80520</v>
      </c>
      <c r="G102">
        <v>1</v>
      </c>
      <c r="H102" s="130">
        <v>300</v>
      </c>
      <c r="I102">
        <v>1</v>
      </c>
      <c r="J102" s="130">
        <v>1900</v>
      </c>
      <c r="M102" t="s">
        <v>926</v>
      </c>
      <c r="N102">
        <v>61</v>
      </c>
      <c r="O102">
        <v>0</v>
      </c>
      <c r="Q102">
        <v>80520</v>
      </c>
      <c r="R102" s="130">
        <v>0</v>
      </c>
      <c r="T102">
        <v>1</v>
      </c>
      <c r="U102">
        <v>300</v>
      </c>
      <c r="W102" s="130">
        <v>0</v>
      </c>
      <c r="Y102">
        <v>1</v>
      </c>
      <c r="Z102">
        <v>1900</v>
      </c>
      <c r="AB102" s="130">
        <v>0</v>
      </c>
    </row>
    <row r="103" spans="1:28" x14ac:dyDescent="0.3">
      <c r="A103">
        <v>2454</v>
      </c>
      <c r="D103">
        <v>55</v>
      </c>
      <c r="E103">
        <v>0</v>
      </c>
      <c r="F103" s="130">
        <v>72600</v>
      </c>
      <c r="G103">
        <v>1</v>
      </c>
      <c r="H103" s="130">
        <v>300</v>
      </c>
      <c r="I103">
        <v>0</v>
      </c>
      <c r="J103" s="130">
        <v>0</v>
      </c>
      <c r="M103" t="s">
        <v>927</v>
      </c>
      <c r="N103">
        <v>55</v>
      </c>
      <c r="O103">
        <v>0</v>
      </c>
      <c r="Q103">
        <v>72600</v>
      </c>
      <c r="R103" s="130">
        <v>0</v>
      </c>
      <c r="T103">
        <v>1</v>
      </c>
      <c r="U103">
        <v>300</v>
      </c>
      <c r="W103" s="130">
        <v>0</v>
      </c>
      <c r="Y103">
        <v>0</v>
      </c>
      <c r="Z103">
        <v>0</v>
      </c>
      <c r="AB103" s="130">
        <v>0</v>
      </c>
    </row>
    <row r="104" spans="1:28" x14ac:dyDescent="0.3">
      <c r="A104">
        <v>2458</v>
      </c>
      <c r="D104">
        <v>50</v>
      </c>
      <c r="E104">
        <v>0</v>
      </c>
      <c r="F104" s="130">
        <v>66000</v>
      </c>
      <c r="G104">
        <v>0</v>
      </c>
      <c r="H104" s="130">
        <v>0</v>
      </c>
      <c r="I104">
        <v>0</v>
      </c>
      <c r="J104" s="130">
        <v>0</v>
      </c>
      <c r="M104" t="s">
        <v>928</v>
      </c>
      <c r="N104">
        <v>50</v>
      </c>
      <c r="O104">
        <v>0</v>
      </c>
      <c r="Q104">
        <v>66000</v>
      </c>
      <c r="R104" s="130">
        <v>0</v>
      </c>
      <c r="T104">
        <v>0</v>
      </c>
      <c r="U104">
        <v>0</v>
      </c>
      <c r="W104" s="130">
        <v>0</v>
      </c>
      <c r="Y104">
        <v>0</v>
      </c>
      <c r="Z104">
        <v>0</v>
      </c>
      <c r="AB104" s="130">
        <v>0</v>
      </c>
    </row>
    <row r="105" spans="1:28" x14ac:dyDescent="0.3">
      <c r="A105">
        <v>2459</v>
      </c>
      <c r="D105">
        <v>7</v>
      </c>
      <c r="E105">
        <v>0</v>
      </c>
      <c r="F105" s="130">
        <v>9240</v>
      </c>
      <c r="G105">
        <v>0</v>
      </c>
      <c r="H105" s="130">
        <v>0</v>
      </c>
      <c r="I105">
        <v>0</v>
      </c>
      <c r="J105" s="130">
        <v>0</v>
      </c>
      <c r="M105" t="s">
        <v>929</v>
      </c>
      <c r="N105">
        <v>7</v>
      </c>
      <c r="O105">
        <v>0</v>
      </c>
      <c r="Q105">
        <v>9240</v>
      </c>
      <c r="R105" s="130">
        <v>0</v>
      </c>
      <c r="T105">
        <v>0</v>
      </c>
      <c r="U105">
        <v>0</v>
      </c>
      <c r="W105" s="130">
        <v>0</v>
      </c>
      <c r="Y105">
        <v>0</v>
      </c>
      <c r="Z105">
        <v>0</v>
      </c>
      <c r="AB105" s="130">
        <v>0</v>
      </c>
    </row>
    <row r="106" spans="1:28" x14ac:dyDescent="0.3">
      <c r="A106">
        <v>2462</v>
      </c>
      <c r="D106">
        <v>48</v>
      </c>
      <c r="E106">
        <v>0</v>
      </c>
      <c r="F106" s="130">
        <v>63360</v>
      </c>
      <c r="G106">
        <v>0</v>
      </c>
      <c r="H106" s="130">
        <v>0</v>
      </c>
      <c r="I106">
        <v>4</v>
      </c>
      <c r="J106" s="130">
        <v>7600</v>
      </c>
      <c r="M106" t="s">
        <v>930</v>
      </c>
      <c r="N106">
        <v>48</v>
      </c>
      <c r="O106">
        <v>0</v>
      </c>
      <c r="Q106">
        <v>63360</v>
      </c>
      <c r="R106" s="130">
        <v>0</v>
      </c>
      <c r="T106">
        <v>0</v>
      </c>
      <c r="U106">
        <v>0</v>
      </c>
      <c r="W106" s="130">
        <v>0</v>
      </c>
      <c r="Y106">
        <v>4</v>
      </c>
      <c r="Z106">
        <v>7600</v>
      </c>
      <c r="AB106" s="130">
        <v>0</v>
      </c>
    </row>
    <row r="107" spans="1:28" x14ac:dyDescent="0.3">
      <c r="A107">
        <v>2463</v>
      </c>
      <c r="D107">
        <v>59</v>
      </c>
      <c r="E107">
        <v>0</v>
      </c>
      <c r="F107" s="130">
        <v>77880</v>
      </c>
      <c r="G107">
        <v>1</v>
      </c>
      <c r="H107" s="130">
        <v>300</v>
      </c>
      <c r="I107">
        <v>0</v>
      </c>
      <c r="J107" s="130">
        <v>0</v>
      </c>
      <c r="M107" t="s">
        <v>931</v>
      </c>
      <c r="N107">
        <v>59</v>
      </c>
      <c r="O107">
        <v>0</v>
      </c>
      <c r="Q107">
        <v>77880</v>
      </c>
      <c r="R107" s="130">
        <v>0</v>
      </c>
      <c r="T107">
        <v>1</v>
      </c>
      <c r="U107">
        <v>300</v>
      </c>
      <c r="W107" s="130">
        <v>0</v>
      </c>
      <c r="Y107">
        <v>0</v>
      </c>
      <c r="Z107">
        <v>0</v>
      </c>
      <c r="AB107" s="130">
        <v>0</v>
      </c>
    </row>
    <row r="108" spans="1:28" x14ac:dyDescent="0.3">
      <c r="A108">
        <v>2465</v>
      </c>
      <c r="D108">
        <v>9</v>
      </c>
      <c r="E108">
        <v>0</v>
      </c>
      <c r="F108" s="130">
        <v>11880</v>
      </c>
      <c r="G108">
        <v>0</v>
      </c>
      <c r="H108" s="130">
        <v>0</v>
      </c>
      <c r="I108">
        <v>1</v>
      </c>
      <c r="J108" s="130">
        <v>1900</v>
      </c>
      <c r="M108" t="s">
        <v>932</v>
      </c>
      <c r="N108">
        <v>9</v>
      </c>
      <c r="O108">
        <v>0</v>
      </c>
      <c r="Q108">
        <v>11880</v>
      </c>
      <c r="R108" s="130">
        <v>0</v>
      </c>
      <c r="T108">
        <v>0</v>
      </c>
      <c r="U108">
        <v>0</v>
      </c>
      <c r="W108" s="130">
        <v>0</v>
      </c>
      <c r="Y108">
        <v>1</v>
      </c>
      <c r="Z108">
        <v>1900</v>
      </c>
      <c r="AB108" s="130">
        <v>0</v>
      </c>
    </row>
    <row r="109" spans="1:28" x14ac:dyDescent="0.3">
      <c r="A109">
        <v>2471</v>
      </c>
      <c r="D109">
        <v>71</v>
      </c>
      <c r="E109">
        <v>0</v>
      </c>
      <c r="F109" s="130">
        <v>93720</v>
      </c>
      <c r="G109">
        <v>10</v>
      </c>
      <c r="H109" s="130">
        <v>3000</v>
      </c>
      <c r="I109">
        <v>0</v>
      </c>
      <c r="J109" s="130">
        <v>0</v>
      </c>
      <c r="M109" t="s">
        <v>933</v>
      </c>
      <c r="N109">
        <v>96</v>
      </c>
      <c r="O109">
        <v>0</v>
      </c>
      <c r="Q109">
        <v>126720</v>
      </c>
      <c r="R109" s="130">
        <v>33000</v>
      </c>
      <c r="T109">
        <v>10</v>
      </c>
      <c r="U109">
        <v>3000</v>
      </c>
      <c r="W109" s="130">
        <v>0</v>
      </c>
      <c r="Y109">
        <v>0</v>
      </c>
      <c r="Z109">
        <v>0</v>
      </c>
      <c r="AB109" s="130">
        <v>0</v>
      </c>
    </row>
    <row r="110" spans="1:28" x14ac:dyDescent="0.3">
      <c r="A110">
        <v>2474</v>
      </c>
      <c r="D110">
        <v>45</v>
      </c>
      <c r="E110">
        <v>0</v>
      </c>
      <c r="F110" s="130">
        <v>59400</v>
      </c>
      <c r="G110">
        <v>39</v>
      </c>
      <c r="H110" s="130">
        <v>11700</v>
      </c>
      <c r="I110">
        <v>0</v>
      </c>
      <c r="J110" s="130">
        <v>0</v>
      </c>
      <c r="M110" t="s">
        <v>934</v>
      </c>
      <c r="N110">
        <v>45</v>
      </c>
      <c r="O110">
        <v>0</v>
      </c>
      <c r="Q110">
        <v>59400</v>
      </c>
      <c r="R110" s="130">
        <v>0</v>
      </c>
      <c r="T110">
        <v>39</v>
      </c>
      <c r="U110">
        <v>11700</v>
      </c>
      <c r="W110" s="130">
        <v>0</v>
      </c>
      <c r="Y110">
        <v>0</v>
      </c>
      <c r="Z110">
        <v>0</v>
      </c>
      <c r="AB110" s="130">
        <v>0</v>
      </c>
    </row>
    <row r="111" spans="1:28" x14ac:dyDescent="0.3">
      <c r="A111">
        <v>2482</v>
      </c>
      <c r="D111">
        <v>12</v>
      </c>
      <c r="E111">
        <v>0</v>
      </c>
      <c r="F111" s="130">
        <v>15840</v>
      </c>
      <c r="G111">
        <v>0</v>
      </c>
      <c r="H111" s="130">
        <v>0</v>
      </c>
      <c r="I111">
        <v>4</v>
      </c>
      <c r="J111" s="130">
        <v>7600</v>
      </c>
      <c r="M111" t="s">
        <v>935</v>
      </c>
      <c r="N111">
        <v>12</v>
      </c>
      <c r="O111">
        <v>0</v>
      </c>
      <c r="Q111">
        <v>15840</v>
      </c>
      <c r="R111" s="130">
        <v>0</v>
      </c>
      <c r="T111">
        <v>0</v>
      </c>
      <c r="U111">
        <v>0</v>
      </c>
      <c r="W111" s="130">
        <v>0</v>
      </c>
      <c r="Y111">
        <v>4</v>
      </c>
      <c r="Z111">
        <v>7600</v>
      </c>
      <c r="AB111" s="130">
        <v>0</v>
      </c>
    </row>
    <row r="112" spans="1:28" x14ac:dyDescent="0.3">
      <c r="A112">
        <v>2484</v>
      </c>
      <c r="D112">
        <v>23</v>
      </c>
      <c r="E112">
        <v>0</v>
      </c>
      <c r="F112" s="130">
        <v>30360</v>
      </c>
      <c r="G112">
        <v>0</v>
      </c>
      <c r="H112" s="130">
        <v>0</v>
      </c>
      <c r="I112">
        <v>2</v>
      </c>
      <c r="J112" s="130">
        <v>3800</v>
      </c>
      <c r="M112" t="s">
        <v>936</v>
      </c>
      <c r="N112">
        <v>23</v>
      </c>
      <c r="O112">
        <v>0</v>
      </c>
      <c r="Q112">
        <v>30360</v>
      </c>
      <c r="R112" s="130">
        <v>0</v>
      </c>
      <c r="T112">
        <v>0</v>
      </c>
      <c r="U112">
        <v>0</v>
      </c>
      <c r="W112" s="130">
        <v>0</v>
      </c>
      <c r="Y112">
        <v>2</v>
      </c>
      <c r="Z112">
        <v>3800</v>
      </c>
      <c r="AB112" s="130">
        <v>0</v>
      </c>
    </row>
    <row r="113" spans="1:28" x14ac:dyDescent="0.3">
      <c r="A113">
        <v>2490</v>
      </c>
      <c r="D113">
        <v>31</v>
      </c>
      <c r="E113">
        <v>0</v>
      </c>
      <c r="F113" s="130">
        <v>40920</v>
      </c>
      <c r="G113">
        <v>1</v>
      </c>
      <c r="H113" s="130">
        <v>300</v>
      </c>
      <c r="I113">
        <v>0</v>
      </c>
      <c r="J113" s="130">
        <v>0</v>
      </c>
      <c r="M113" t="s">
        <v>937</v>
      </c>
      <c r="N113">
        <v>31</v>
      </c>
      <c r="O113">
        <v>0</v>
      </c>
      <c r="Q113">
        <v>40920</v>
      </c>
      <c r="R113" s="130">
        <v>0</v>
      </c>
      <c r="T113">
        <v>1</v>
      </c>
      <c r="U113">
        <v>300</v>
      </c>
      <c r="W113" s="130">
        <v>0</v>
      </c>
      <c r="Y113">
        <v>0</v>
      </c>
      <c r="Z113">
        <v>0</v>
      </c>
      <c r="AB113" s="130">
        <v>0</v>
      </c>
    </row>
    <row r="114" spans="1:28" x14ac:dyDescent="0.3">
      <c r="A114">
        <v>2509</v>
      </c>
      <c r="D114">
        <v>37</v>
      </c>
      <c r="E114">
        <v>0</v>
      </c>
      <c r="F114" s="130">
        <v>48840</v>
      </c>
      <c r="G114">
        <v>0</v>
      </c>
      <c r="H114" s="130">
        <v>0</v>
      </c>
      <c r="I114">
        <v>0</v>
      </c>
      <c r="J114" s="130">
        <v>0</v>
      </c>
      <c r="M114" t="s">
        <v>938</v>
      </c>
      <c r="N114">
        <v>37</v>
      </c>
      <c r="O114">
        <v>0</v>
      </c>
      <c r="Q114">
        <v>48840</v>
      </c>
      <c r="R114" s="130">
        <v>0</v>
      </c>
      <c r="T114">
        <v>0</v>
      </c>
      <c r="U114">
        <v>0</v>
      </c>
      <c r="W114" s="130">
        <v>0</v>
      </c>
      <c r="Y114">
        <v>0</v>
      </c>
      <c r="Z114">
        <v>0</v>
      </c>
      <c r="AB114" s="130">
        <v>0</v>
      </c>
    </row>
    <row r="115" spans="1:28" x14ac:dyDescent="0.3">
      <c r="A115">
        <v>2510</v>
      </c>
      <c r="D115">
        <v>110</v>
      </c>
      <c r="E115">
        <v>0</v>
      </c>
      <c r="F115" s="130">
        <v>145200</v>
      </c>
      <c r="G115">
        <v>96</v>
      </c>
      <c r="H115" s="130">
        <v>28800</v>
      </c>
      <c r="I115">
        <v>0</v>
      </c>
      <c r="J115" s="130">
        <v>0</v>
      </c>
      <c r="M115" t="s">
        <v>939</v>
      </c>
      <c r="N115">
        <v>110</v>
      </c>
      <c r="O115">
        <v>0</v>
      </c>
      <c r="Q115">
        <v>145200</v>
      </c>
      <c r="R115" s="130">
        <v>0</v>
      </c>
      <c r="T115">
        <v>96</v>
      </c>
      <c r="U115">
        <v>28800</v>
      </c>
      <c r="W115" s="130">
        <v>0</v>
      </c>
      <c r="Y115">
        <v>0</v>
      </c>
      <c r="Z115">
        <v>0</v>
      </c>
      <c r="AB115" s="130">
        <v>0</v>
      </c>
    </row>
    <row r="116" spans="1:28" x14ac:dyDescent="0.3">
      <c r="A116">
        <v>2513</v>
      </c>
      <c r="D116">
        <v>36</v>
      </c>
      <c r="E116">
        <v>0</v>
      </c>
      <c r="F116" s="130">
        <v>47520</v>
      </c>
      <c r="G116">
        <v>2</v>
      </c>
      <c r="H116" s="130">
        <v>600</v>
      </c>
      <c r="I116">
        <v>1</v>
      </c>
      <c r="J116" s="130">
        <v>1900</v>
      </c>
      <c r="M116" t="s">
        <v>940</v>
      </c>
      <c r="N116">
        <v>36</v>
      </c>
      <c r="O116">
        <v>0</v>
      </c>
      <c r="Q116">
        <v>47520</v>
      </c>
      <c r="R116" s="130">
        <v>0</v>
      </c>
      <c r="T116">
        <v>2</v>
      </c>
      <c r="U116">
        <v>600</v>
      </c>
      <c r="W116" s="130">
        <v>0</v>
      </c>
      <c r="Y116">
        <v>1</v>
      </c>
      <c r="Z116">
        <v>1900</v>
      </c>
      <c r="AB116" s="130">
        <v>0</v>
      </c>
    </row>
    <row r="117" spans="1:28" x14ac:dyDescent="0.3">
      <c r="A117">
        <v>2514</v>
      </c>
      <c r="D117">
        <v>47</v>
      </c>
      <c r="E117">
        <v>0</v>
      </c>
      <c r="F117" s="130">
        <v>62040</v>
      </c>
      <c r="G117">
        <v>0</v>
      </c>
      <c r="H117" s="130">
        <v>0</v>
      </c>
      <c r="I117">
        <v>1</v>
      </c>
      <c r="J117" s="130">
        <v>1900</v>
      </c>
      <c r="M117" t="s">
        <v>941</v>
      </c>
      <c r="N117">
        <v>47</v>
      </c>
      <c r="O117">
        <v>0</v>
      </c>
      <c r="Q117">
        <v>62040</v>
      </c>
      <c r="R117" s="130">
        <v>0</v>
      </c>
      <c r="T117">
        <v>0</v>
      </c>
      <c r="U117">
        <v>0</v>
      </c>
      <c r="W117" s="130">
        <v>0</v>
      </c>
      <c r="Y117">
        <v>1</v>
      </c>
      <c r="Z117">
        <v>1900</v>
      </c>
      <c r="AB117" s="130">
        <v>0</v>
      </c>
    </row>
    <row r="118" spans="1:28" x14ac:dyDescent="0.3">
      <c r="A118">
        <v>2519</v>
      </c>
      <c r="D118">
        <v>31</v>
      </c>
      <c r="E118">
        <v>0</v>
      </c>
      <c r="F118" s="130">
        <v>40920</v>
      </c>
      <c r="G118">
        <v>0</v>
      </c>
      <c r="H118" s="130">
        <v>0</v>
      </c>
      <c r="I118">
        <v>2</v>
      </c>
      <c r="J118" s="130">
        <v>3800</v>
      </c>
      <c r="M118" t="s">
        <v>942</v>
      </c>
      <c r="N118">
        <v>31</v>
      </c>
      <c r="O118">
        <v>0</v>
      </c>
      <c r="Q118">
        <v>40920</v>
      </c>
      <c r="R118" s="130">
        <v>0</v>
      </c>
      <c r="T118">
        <v>0</v>
      </c>
      <c r="U118">
        <v>0</v>
      </c>
      <c r="W118" s="130">
        <v>0</v>
      </c>
      <c r="Y118">
        <v>2</v>
      </c>
      <c r="Z118">
        <v>3800</v>
      </c>
      <c r="AB118" s="130">
        <v>0</v>
      </c>
    </row>
    <row r="119" spans="1:28" x14ac:dyDescent="0.3">
      <c r="A119">
        <v>2520</v>
      </c>
      <c r="D119">
        <v>55</v>
      </c>
      <c r="E119">
        <v>0</v>
      </c>
      <c r="F119" s="130">
        <v>72600</v>
      </c>
      <c r="G119">
        <v>1</v>
      </c>
      <c r="H119" s="130">
        <v>300</v>
      </c>
      <c r="I119">
        <v>0</v>
      </c>
      <c r="J119" s="130">
        <v>0</v>
      </c>
      <c r="M119" t="s">
        <v>943</v>
      </c>
      <c r="N119">
        <v>55</v>
      </c>
      <c r="O119">
        <v>0</v>
      </c>
      <c r="Q119">
        <v>72600</v>
      </c>
      <c r="R119" s="130">
        <v>0</v>
      </c>
      <c r="T119">
        <v>1</v>
      </c>
      <c r="U119">
        <v>300</v>
      </c>
      <c r="W119" s="130">
        <v>0</v>
      </c>
      <c r="Y119">
        <v>0</v>
      </c>
      <c r="Z119">
        <v>0</v>
      </c>
      <c r="AB119" s="130">
        <v>0</v>
      </c>
    </row>
    <row r="120" spans="1:28" x14ac:dyDescent="0.3">
      <c r="A120">
        <v>2523</v>
      </c>
      <c r="D120">
        <v>105</v>
      </c>
      <c r="E120">
        <v>0</v>
      </c>
      <c r="F120" s="130">
        <v>138600</v>
      </c>
      <c r="G120">
        <v>1</v>
      </c>
      <c r="H120" s="130">
        <v>300</v>
      </c>
      <c r="I120">
        <v>2</v>
      </c>
      <c r="J120" s="130">
        <v>3800</v>
      </c>
      <c r="M120" t="s">
        <v>944</v>
      </c>
      <c r="N120">
        <v>105</v>
      </c>
      <c r="O120">
        <v>0</v>
      </c>
      <c r="Q120">
        <v>138600</v>
      </c>
      <c r="R120" s="130">
        <v>0</v>
      </c>
      <c r="T120">
        <v>1</v>
      </c>
      <c r="U120">
        <v>300</v>
      </c>
      <c r="W120" s="130">
        <v>0</v>
      </c>
      <c r="Y120">
        <v>2</v>
      </c>
      <c r="Z120">
        <v>3800</v>
      </c>
      <c r="AB120" s="130">
        <v>0</v>
      </c>
    </row>
    <row r="121" spans="1:28" x14ac:dyDescent="0.3">
      <c r="A121">
        <v>2524</v>
      </c>
      <c r="D121">
        <v>45</v>
      </c>
      <c r="E121">
        <v>0</v>
      </c>
      <c r="F121" s="130">
        <v>59400</v>
      </c>
      <c r="G121">
        <v>9</v>
      </c>
      <c r="H121" s="130">
        <v>2700</v>
      </c>
      <c r="I121">
        <v>0</v>
      </c>
      <c r="J121" s="130">
        <v>0</v>
      </c>
      <c r="M121" t="s">
        <v>945</v>
      </c>
      <c r="N121">
        <v>45</v>
      </c>
      <c r="O121">
        <v>0</v>
      </c>
      <c r="Q121">
        <v>59400</v>
      </c>
      <c r="R121" s="130">
        <v>0</v>
      </c>
      <c r="T121">
        <v>9</v>
      </c>
      <c r="U121">
        <v>2700</v>
      </c>
      <c r="W121" s="130">
        <v>0</v>
      </c>
      <c r="Y121">
        <v>0</v>
      </c>
      <c r="Z121">
        <v>0</v>
      </c>
      <c r="AB121" s="130">
        <v>0</v>
      </c>
    </row>
    <row r="122" spans="1:28" x14ac:dyDescent="0.3">
      <c r="A122">
        <v>2525</v>
      </c>
      <c r="D122">
        <v>123</v>
      </c>
      <c r="E122">
        <v>0</v>
      </c>
      <c r="F122" s="130">
        <v>162360</v>
      </c>
      <c r="G122">
        <v>0</v>
      </c>
      <c r="H122" s="130">
        <v>0</v>
      </c>
      <c r="I122">
        <v>0</v>
      </c>
      <c r="J122" s="130">
        <v>0</v>
      </c>
      <c r="M122" t="s">
        <v>946</v>
      </c>
      <c r="N122">
        <v>123</v>
      </c>
      <c r="O122">
        <v>0</v>
      </c>
      <c r="Q122">
        <v>162360</v>
      </c>
      <c r="R122" s="130">
        <v>0</v>
      </c>
      <c r="T122">
        <v>0</v>
      </c>
      <c r="U122">
        <v>0</v>
      </c>
      <c r="W122" s="130">
        <v>0</v>
      </c>
      <c r="Y122">
        <v>0</v>
      </c>
      <c r="Z122">
        <v>0</v>
      </c>
      <c r="AB122" s="130">
        <v>0</v>
      </c>
    </row>
    <row r="123" spans="1:28" x14ac:dyDescent="0.3">
      <c r="A123">
        <v>2530</v>
      </c>
      <c r="D123">
        <v>38</v>
      </c>
      <c r="E123">
        <v>0</v>
      </c>
      <c r="F123" s="130">
        <v>50160</v>
      </c>
      <c r="G123">
        <v>2</v>
      </c>
      <c r="H123" s="130">
        <v>600</v>
      </c>
      <c r="I123">
        <v>2</v>
      </c>
      <c r="J123" s="130">
        <v>3800</v>
      </c>
      <c r="M123" t="s">
        <v>947</v>
      </c>
      <c r="N123">
        <v>38</v>
      </c>
      <c r="O123">
        <v>0</v>
      </c>
      <c r="Q123">
        <v>50160</v>
      </c>
      <c r="R123" s="130">
        <v>0</v>
      </c>
      <c r="T123">
        <v>2</v>
      </c>
      <c r="U123">
        <v>600</v>
      </c>
      <c r="W123" s="130">
        <v>0</v>
      </c>
      <c r="Y123">
        <v>2</v>
      </c>
      <c r="Z123">
        <v>3800</v>
      </c>
      <c r="AB123" s="130">
        <v>0</v>
      </c>
    </row>
    <row r="124" spans="1:28" x14ac:dyDescent="0.3">
      <c r="A124">
        <v>2531</v>
      </c>
      <c r="D124">
        <v>93</v>
      </c>
      <c r="E124">
        <v>0</v>
      </c>
      <c r="F124" s="130">
        <v>122760</v>
      </c>
      <c r="G124">
        <v>0</v>
      </c>
      <c r="H124" s="130">
        <v>0</v>
      </c>
      <c r="I124">
        <v>0</v>
      </c>
      <c r="J124" s="130">
        <v>0</v>
      </c>
      <c r="M124" t="s">
        <v>948</v>
      </c>
      <c r="N124">
        <v>93</v>
      </c>
      <c r="O124">
        <v>0</v>
      </c>
      <c r="Q124">
        <v>122760</v>
      </c>
      <c r="R124" s="130">
        <v>0</v>
      </c>
      <c r="T124">
        <v>0</v>
      </c>
      <c r="U124">
        <v>0</v>
      </c>
      <c r="W124" s="130">
        <v>0</v>
      </c>
      <c r="Y124">
        <v>0</v>
      </c>
      <c r="Z124">
        <v>0</v>
      </c>
      <c r="AB124" s="130">
        <v>0</v>
      </c>
    </row>
    <row r="125" spans="1:28" x14ac:dyDescent="0.3">
      <c r="A125">
        <v>2532</v>
      </c>
      <c r="D125">
        <v>15</v>
      </c>
      <c r="E125">
        <v>0</v>
      </c>
      <c r="F125" s="130">
        <v>19800</v>
      </c>
      <c r="G125">
        <v>6</v>
      </c>
      <c r="H125" s="130">
        <v>1800</v>
      </c>
      <c r="I125">
        <v>1</v>
      </c>
      <c r="J125" s="130">
        <v>1900</v>
      </c>
      <c r="M125" t="s">
        <v>949</v>
      </c>
      <c r="N125">
        <v>15</v>
      </c>
      <c r="O125">
        <v>0</v>
      </c>
      <c r="Q125">
        <v>19800</v>
      </c>
      <c r="R125" s="130">
        <v>0</v>
      </c>
      <c r="T125">
        <v>6</v>
      </c>
      <c r="U125">
        <v>1800</v>
      </c>
      <c r="W125" s="130">
        <v>0</v>
      </c>
      <c r="Y125">
        <v>1</v>
      </c>
      <c r="Z125">
        <v>1900</v>
      </c>
      <c r="AB125" s="130">
        <v>0</v>
      </c>
    </row>
    <row r="126" spans="1:28" x14ac:dyDescent="0.3">
      <c r="A126">
        <v>2534</v>
      </c>
      <c r="D126">
        <v>84</v>
      </c>
      <c r="E126">
        <v>0</v>
      </c>
      <c r="F126" s="130">
        <v>110880</v>
      </c>
      <c r="G126">
        <v>0</v>
      </c>
      <c r="H126" s="130">
        <v>0</v>
      </c>
      <c r="I126">
        <v>0</v>
      </c>
      <c r="J126" s="130">
        <v>0</v>
      </c>
      <c r="M126" t="s">
        <v>950</v>
      </c>
      <c r="N126">
        <v>84</v>
      </c>
      <c r="O126">
        <v>0</v>
      </c>
      <c r="Q126">
        <v>110880</v>
      </c>
      <c r="R126" s="130">
        <v>0</v>
      </c>
      <c r="T126">
        <v>0</v>
      </c>
      <c r="U126">
        <v>0</v>
      </c>
      <c r="W126" s="130">
        <v>0</v>
      </c>
      <c r="Y126">
        <v>0</v>
      </c>
      <c r="Z126">
        <v>0</v>
      </c>
      <c r="AB126" s="130">
        <v>0</v>
      </c>
    </row>
    <row r="127" spans="1:28" x14ac:dyDescent="0.3">
      <c r="A127">
        <v>2539</v>
      </c>
      <c r="D127">
        <v>9</v>
      </c>
      <c r="E127">
        <v>0</v>
      </c>
      <c r="F127" s="130">
        <v>11880</v>
      </c>
      <c r="G127">
        <v>2</v>
      </c>
      <c r="H127" s="130">
        <v>600</v>
      </c>
      <c r="I127">
        <v>0</v>
      </c>
      <c r="J127" s="130">
        <v>0</v>
      </c>
      <c r="M127" t="s">
        <v>951</v>
      </c>
      <c r="N127">
        <v>9</v>
      </c>
      <c r="O127">
        <v>0</v>
      </c>
      <c r="Q127">
        <v>11880</v>
      </c>
      <c r="R127" s="130">
        <v>0</v>
      </c>
      <c r="T127">
        <v>2</v>
      </c>
      <c r="U127">
        <v>600</v>
      </c>
      <c r="W127" s="130">
        <v>0</v>
      </c>
      <c r="Y127">
        <v>0</v>
      </c>
      <c r="Z127">
        <v>0</v>
      </c>
      <c r="AB127" s="130">
        <v>0</v>
      </c>
    </row>
    <row r="128" spans="1:28" x14ac:dyDescent="0.3">
      <c r="A128">
        <v>2545</v>
      </c>
      <c r="D128">
        <v>52</v>
      </c>
      <c r="E128">
        <v>0</v>
      </c>
      <c r="F128" s="130">
        <v>68640</v>
      </c>
      <c r="G128">
        <v>5</v>
      </c>
      <c r="H128" s="130">
        <v>1500</v>
      </c>
      <c r="I128">
        <v>9</v>
      </c>
      <c r="J128" s="130">
        <v>17100</v>
      </c>
      <c r="M128" t="s">
        <v>952</v>
      </c>
      <c r="N128">
        <v>52</v>
      </c>
      <c r="O128">
        <v>0</v>
      </c>
      <c r="Q128">
        <v>68640</v>
      </c>
      <c r="R128" s="130">
        <v>0</v>
      </c>
      <c r="T128">
        <v>5</v>
      </c>
      <c r="U128">
        <v>1500</v>
      </c>
      <c r="W128" s="130">
        <v>0</v>
      </c>
      <c r="Y128">
        <v>9</v>
      </c>
      <c r="Z128">
        <v>17100</v>
      </c>
      <c r="AB128" s="130">
        <v>0</v>
      </c>
    </row>
    <row r="129" spans="1:28" x14ac:dyDescent="0.3">
      <c r="A129">
        <v>2548</v>
      </c>
      <c r="D129">
        <v>51</v>
      </c>
      <c r="E129">
        <v>0</v>
      </c>
      <c r="F129" s="130">
        <v>67320</v>
      </c>
      <c r="G129">
        <v>2</v>
      </c>
      <c r="H129" s="130">
        <v>600</v>
      </c>
      <c r="I129">
        <v>4</v>
      </c>
      <c r="J129" s="130">
        <v>7600</v>
      </c>
      <c r="M129" t="s">
        <v>953</v>
      </c>
      <c r="N129">
        <v>51</v>
      </c>
      <c r="O129">
        <v>0</v>
      </c>
      <c r="Q129">
        <v>67320</v>
      </c>
      <c r="R129" s="130">
        <v>0</v>
      </c>
      <c r="T129">
        <v>2</v>
      </c>
      <c r="U129">
        <v>600</v>
      </c>
      <c r="W129" s="130">
        <v>0</v>
      </c>
      <c r="Y129">
        <v>4</v>
      </c>
      <c r="Z129">
        <v>7600</v>
      </c>
      <c r="AB129" s="130">
        <v>0</v>
      </c>
    </row>
    <row r="130" spans="1:28" x14ac:dyDescent="0.3">
      <c r="A130">
        <v>2552</v>
      </c>
      <c r="D130">
        <v>42</v>
      </c>
      <c r="E130">
        <v>0</v>
      </c>
      <c r="F130" s="130">
        <v>55440</v>
      </c>
      <c r="G130">
        <v>3</v>
      </c>
      <c r="H130" s="130">
        <v>900</v>
      </c>
      <c r="I130">
        <v>3</v>
      </c>
      <c r="J130" s="130">
        <v>5700</v>
      </c>
      <c r="M130" t="s">
        <v>954</v>
      </c>
      <c r="N130">
        <v>42</v>
      </c>
      <c r="O130">
        <v>0</v>
      </c>
      <c r="Q130">
        <v>55440</v>
      </c>
      <c r="R130" s="130">
        <v>0</v>
      </c>
      <c r="T130">
        <v>3</v>
      </c>
      <c r="U130">
        <v>900</v>
      </c>
      <c r="W130" s="130">
        <v>0</v>
      </c>
      <c r="Y130">
        <v>3</v>
      </c>
      <c r="Z130">
        <v>5700</v>
      </c>
      <c r="AB130" s="130">
        <v>0</v>
      </c>
    </row>
    <row r="131" spans="1:28" x14ac:dyDescent="0.3">
      <c r="A131">
        <v>2559</v>
      </c>
      <c r="D131">
        <v>29</v>
      </c>
      <c r="E131">
        <v>0</v>
      </c>
      <c r="F131" s="130">
        <v>38280</v>
      </c>
      <c r="G131">
        <v>3</v>
      </c>
      <c r="H131" s="130">
        <v>900</v>
      </c>
      <c r="I131">
        <v>2</v>
      </c>
      <c r="J131" s="130">
        <v>3800</v>
      </c>
      <c r="M131" t="s">
        <v>955</v>
      </c>
      <c r="N131">
        <v>29</v>
      </c>
      <c r="O131">
        <v>0</v>
      </c>
      <c r="Q131">
        <v>38280</v>
      </c>
      <c r="R131" s="130">
        <v>0</v>
      </c>
      <c r="T131">
        <v>3</v>
      </c>
      <c r="U131">
        <v>900</v>
      </c>
      <c r="W131" s="130">
        <v>0</v>
      </c>
      <c r="Y131">
        <v>2</v>
      </c>
      <c r="Z131">
        <v>3800</v>
      </c>
      <c r="AB131" s="130">
        <v>0</v>
      </c>
    </row>
    <row r="132" spans="1:28" x14ac:dyDescent="0.3">
      <c r="A132">
        <v>2562</v>
      </c>
      <c r="D132">
        <v>29</v>
      </c>
      <c r="E132">
        <v>0</v>
      </c>
      <c r="F132" s="130">
        <v>38280</v>
      </c>
      <c r="G132">
        <v>0</v>
      </c>
      <c r="H132" s="130">
        <v>0</v>
      </c>
      <c r="I132">
        <v>2</v>
      </c>
      <c r="J132" s="130">
        <v>3800</v>
      </c>
      <c r="M132" t="s">
        <v>956</v>
      </c>
      <c r="N132">
        <v>29</v>
      </c>
      <c r="O132">
        <v>0</v>
      </c>
      <c r="Q132">
        <v>38280</v>
      </c>
      <c r="R132" s="130">
        <v>0</v>
      </c>
      <c r="T132">
        <v>0</v>
      </c>
      <c r="U132">
        <v>0</v>
      </c>
      <c r="W132" s="130">
        <v>0</v>
      </c>
      <c r="Y132">
        <v>2</v>
      </c>
      <c r="Z132">
        <v>3800</v>
      </c>
      <c r="AB132" s="130">
        <v>0</v>
      </c>
    </row>
    <row r="133" spans="1:28" x14ac:dyDescent="0.3">
      <c r="A133">
        <v>2569</v>
      </c>
      <c r="D133">
        <v>121</v>
      </c>
      <c r="E133">
        <v>0</v>
      </c>
      <c r="F133" s="130">
        <v>159720</v>
      </c>
      <c r="G133">
        <v>1</v>
      </c>
      <c r="H133" s="130">
        <v>300</v>
      </c>
      <c r="I133">
        <v>1</v>
      </c>
      <c r="J133" s="130">
        <v>1900</v>
      </c>
      <c r="M133" t="s">
        <v>957</v>
      </c>
      <c r="N133">
        <v>121</v>
      </c>
      <c r="O133">
        <v>0</v>
      </c>
      <c r="Q133">
        <v>159720</v>
      </c>
      <c r="R133" s="130">
        <v>0</v>
      </c>
      <c r="T133">
        <v>1</v>
      </c>
      <c r="U133">
        <v>300</v>
      </c>
      <c r="W133" s="130">
        <v>0</v>
      </c>
      <c r="Y133">
        <v>1</v>
      </c>
      <c r="Z133">
        <v>1900</v>
      </c>
      <c r="AB133" s="130">
        <v>0</v>
      </c>
    </row>
    <row r="134" spans="1:28" x14ac:dyDescent="0.3">
      <c r="A134">
        <v>2574</v>
      </c>
      <c r="D134">
        <v>60</v>
      </c>
      <c r="E134">
        <v>0</v>
      </c>
      <c r="F134" s="130">
        <v>79200</v>
      </c>
      <c r="G134">
        <v>1</v>
      </c>
      <c r="H134" s="130">
        <v>300</v>
      </c>
      <c r="I134">
        <v>2</v>
      </c>
      <c r="J134" s="130">
        <v>3800</v>
      </c>
      <c r="M134" t="s">
        <v>958</v>
      </c>
      <c r="N134">
        <v>60</v>
      </c>
      <c r="O134">
        <v>0</v>
      </c>
      <c r="Q134">
        <v>79200</v>
      </c>
      <c r="R134" s="130">
        <v>0</v>
      </c>
      <c r="T134">
        <v>1</v>
      </c>
      <c r="U134">
        <v>300</v>
      </c>
      <c r="W134" s="130">
        <v>0</v>
      </c>
      <c r="Y134">
        <v>2</v>
      </c>
      <c r="Z134">
        <v>3800</v>
      </c>
      <c r="AB134" s="130">
        <v>0</v>
      </c>
    </row>
    <row r="135" spans="1:28" x14ac:dyDescent="0.3">
      <c r="A135">
        <v>2578</v>
      </c>
      <c r="D135">
        <v>29</v>
      </c>
      <c r="E135">
        <v>0</v>
      </c>
      <c r="F135" s="130">
        <v>38280</v>
      </c>
      <c r="G135">
        <v>0</v>
      </c>
      <c r="H135" s="130">
        <v>0</v>
      </c>
      <c r="I135">
        <v>2</v>
      </c>
      <c r="J135" s="130">
        <v>3800</v>
      </c>
      <c r="M135" t="s">
        <v>959</v>
      </c>
      <c r="N135">
        <v>29</v>
      </c>
      <c r="O135">
        <v>0</v>
      </c>
      <c r="Q135">
        <v>38280</v>
      </c>
      <c r="R135" s="130">
        <v>0</v>
      </c>
      <c r="T135">
        <v>0</v>
      </c>
      <c r="U135">
        <v>0</v>
      </c>
      <c r="W135" s="130">
        <v>0</v>
      </c>
      <c r="Y135">
        <v>2</v>
      </c>
      <c r="Z135">
        <v>3800</v>
      </c>
      <c r="AB135" s="130">
        <v>0</v>
      </c>
    </row>
    <row r="136" spans="1:28" x14ac:dyDescent="0.3">
      <c r="A136">
        <v>2586</v>
      </c>
      <c r="D136">
        <v>61</v>
      </c>
      <c r="E136">
        <v>0</v>
      </c>
      <c r="F136" s="130">
        <v>80520</v>
      </c>
      <c r="G136">
        <v>2</v>
      </c>
      <c r="H136" s="130">
        <v>600</v>
      </c>
      <c r="I136">
        <v>1</v>
      </c>
      <c r="J136" s="130">
        <v>1900</v>
      </c>
      <c r="M136" t="s">
        <v>960</v>
      </c>
      <c r="N136">
        <v>61</v>
      </c>
      <c r="O136">
        <v>0</v>
      </c>
      <c r="Q136">
        <v>80520</v>
      </c>
      <c r="R136" s="130">
        <v>0</v>
      </c>
      <c r="T136">
        <v>2</v>
      </c>
      <c r="U136">
        <v>600</v>
      </c>
      <c r="W136" s="130">
        <v>0</v>
      </c>
      <c r="Y136">
        <v>1</v>
      </c>
      <c r="Z136">
        <v>1900</v>
      </c>
      <c r="AB136" s="130">
        <v>0</v>
      </c>
    </row>
    <row r="137" spans="1:28" x14ac:dyDescent="0.3">
      <c r="A137">
        <v>2603</v>
      </c>
      <c r="D137">
        <v>172</v>
      </c>
      <c r="E137">
        <v>0</v>
      </c>
      <c r="F137" s="130">
        <v>227040</v>
      </c>
      <c r="G137">
        <v>2</v>
      </c>
      <c r="H137" s="130">
        <v>600</v>
      </c>
      <c r="I137">
        <v>9</v>
      </c>
      <c r="J137" s="130">
        <v>17100</v>
      </c>
      <c r="M137" t="s">
        <v>961</v>
      </c>
      <c r="N137">
        <v>172</v>
      </c>
      <c r="O137">
        <v>0</v>
      </c>
      <c r="Q137">
        <v>227040</v>
      </c>
      <c r="R137" s="130">
        <v>0</v>
      </c>
      <c r="T137">
        <v>2</v>
      </c>
      <c r="U137">
        <v>600</v>
      </c>
      <c r="W137" s="130">
        <v>0</v>
      </c>
      <c r="Y137">
        <v>9</v>
      </c>
      <c r="Z137">
        <v>17100</v>
      </c>
      <c r="AB137" s="130">
        <v>0</v>
      </c>
    </row>
    <row r="138" spans="1:28" x14ac:dyDescent="0.3">
      <c r="A138">
        <v>2607</v>
      </c>
      <c r="D138">
        <v>80</v>
      </c>
      <c r="E138">
        <v>0</v>
      </c>
      <c r="F138" s="130">
        <v>105600</v>
      </c>
      <c r="G138">
        <v>9</v>
      </c>
      <c r="H138" s="130">
        <v>2700</v>
      </c>
      <c r="I138">
        <v>0</v>
      </c>
      <c r="J138" s="130">
        <v>0</v>
      </c>
      <c r="M138" t="s">
        <v>962</v>
      </c>
      <c r="N138">
        <v>80</v>
      </c>
      <c r="O138">
        <v>0</v>
      </c>
      <c r="Q138">
        <v>105600</v>
      </c>
      <c r="R138" s="130">
        <v>0</v>
      </c>
      <c r="T138">
        <v>9</v>
      </c>
      <c r="U138">
        <v>2700</v>
      </c>
      <c r="W138" s="130">
        <v>0</v>
      </c>
      <c r="Y138">
        <v>0</v>
      </c>
      <c r="Z138">
        <v>0</v>
      </c>
      <c r="AB138" s="130">
        <v>0</v>
      </c>
    </row>
    <row r="139" spans="1:28" x14ac:dyDescent="0.3">
      <c r="A139">
        <v>2611</v>
      </c>
      <c r="D139">
        <v>48</v>
      </c>
      <c r="E139">
        <v>0</v>
      </c>
      <c r="F139" s="130">
        <v>63360</v>
      </c>
      <c r="G139">
        <v>0</v>
      </c>
      <c r="H139" s="130">
        <v>0</v>
      </c>
      <c r="I139">
        <v>1</v>
      </c>
      <c r="J139" s="130">
        <v>1900</v>
      </c>
      <c r="M139" t="s">
        <v>963</v>
      </c>
      <c r="N139">
        <v>48</v>
      </c>
      <c r="O139">
        <v>0</v>
      </c>
      <c r="Q139">
        <v>63360</v>
      </c>
      <c r="R139" s="130">
        <v>0</v>
      </c>
      <c r="T139">
        <v>0</v>
      </c>
      <c r="U139">
        <v>0</v>
      </c>
      <c r="W139" s="130">
        <v>0</v>
      </c>
      <c r="Y139">
        <v>1</v>
      </c>
      <c r="Z139">
        <v>1900</v>
      </c>
      <c r="AB139" s="130">
        <v>0</v>
      </c>
    </row>
    <row r="140" spans="1:28" x14ac:dyDescent="0.3">
      <c r="A140">
        <v>2615</v>
      </c>
      <c r="D140">
        <v>31</v>
      </c>
      <c r="E140">
        <v>0</v>
      </c>
      <c r="F140" s="130">
        <v>40920</v>
      </c>
      <c r="G140">
        <v>0</v>
      </c>
      <c r="H140" s="130">
        <v>0</v>
      </c>
      <c r="I140">
        <v>1</v>
      </c>
      <c r="J140" s="130">
        <v>1900</v>
      </c>
      <c r="M140" t="s">
        <v>964</v>
      </c>
      <c r="N140">
        <v>31</v>
      </c>
      <c r="O140">
        <v>0</v>
      </c>
      <c r="Q140">
        <v>40920</v>
      </c>
      <c r="R140" s="130">
        <v>0</v>
      </c>
      <c r="T140">
        <v>0</v>
      </c>
      <c r="U140">
        <v>0</v>
      </c>
      <c r="W140" s="130">
        <v>0</v>
      </c>
      <c r="Y140">
        <v>1</v>
      </c>
      <c r="Z140">
        <v>1900</v>
      </c>
      <c r="AB140" s="130">
        <v>0</v>
      </c>
    </row>
    <row r="141" spans="1:28" x14ac:dyDescent="0.3">
      <c r="A141">
        <v>2622</v>
      </c>
      <c r="D141">
        <v>63</v>
      </c>
      <c r="E141">
        <v>0</v>
      </c>
      <c r="F141" s="130">
        <v>83160</v>
      </c>
      <c r="G141">
        <v>1</v>
      </c>
      <c r="H141" s="130">
        <v>300</v>
      </c>
      <c r="I141">
        <v>0</v>
      </c>
      <c r="J141" s="130">
        <v>0</v>
      </c>
      <c r="M141" t="s">
        <v>965</v>
      </c>
      <c r="N141">
        <v>63</v>
      </c>
      <c r="O141">
        <v>0</v>
      </c>
      <c r="Q141">
        <v>83160</v>
      </c>
      <c r="R141" s="130">
        <v>0</v>
      </c>
      <c r="T141">
        <v>1</v>
      </c>
      <c r="U141">
        <v>300</v>
      </c>
      <c r="W141" s="130">
        <v>0</v>
      </c>
      <c r="Y141">
        <v>0</v>
      </c>
      <c r="Z141">
        <v>0</v>
      </c>
      <c r="AB141" s="130">
        <v>0</v>
      </c>
    </row>
    <row r="142" spans="1:28" x14ac:dyDescent="0.3">
      <c r="A142">
        <v>2626</v>
      </c>
      <c r="D142">
        <v>26</v>
      </c>
      <c r="E142">
        <v>0</v>
      </c>
      <c r="F142" s="130">
        <v>34320</v>
      </c>
      <c r="G142">
        <v>0</v>
      </c>
      <c r="H142" s="130">
        <v>0</v>
      </c>
      <c r="I142">
        <v>0</v>
      </c>
      <c r="J142" s="130">
        <v>0</v>
      </c>
      <c r="M142" t="s">
        <v>966</v>
      </c>
      <c r="N142">
        <v>26</v>
      </c>
      <c r="O142">
        <v>0</v>
      </c>
      <c r="Q142">
        <v>34320</v>
      </c>
      <c r="R142" s="130">
        <v>0</v>
      </c>
      <c r="T142">
        <v>0</v>
      </c>
      <c r="U142">
        <v>0</v>
      </c>
      <c r="W142" s="130">
        <v>0</v>
      </c>
      <c r="Y142">
        <v>0</v>
      </c>
      <c r="Z142">
        <v>0</v>
      </c>
      <c r="AB142" s="130">
        <v>0</v>
      </c>
    </row>
    <row r="143" spans="1:28" x14ac:dyDescent="0.3">
      <c r="A143">
        <v>2627</v>
      </c>
      <c r="D143">
        <v>44</v>
      </c>
      <c r="E143">
        <v>0</v>
      </c>
      <c r="F143" s="130">
        <v>58080</v>
      </c>
      <c r="G143">
        <v>1</v>
      </c>
      <c r="H143" s="130">
        <v>300</v>
      </c>
      <c r="I143">
        <v>0</v>
      </c>
      <c r="J143" s="130">
        <v>0</v>
      </c>
      <c r="M143" t="s">
        <v>967</v>
      </c>
      <c r="N143">
        <v>44</v>
      </c>
      <c r="O143">
        <v>0</v>
      </c>
      <c r="Q143">
        <v>58080</v>
      </c>
      <c r="R143" s="130">
        <v>0</v>
      </c>
      <c r="T143">
        <v>1</v>
      </c>
      <c r="U143">
        <v>300</v>
      </c>
      <c r="W143" s="130">
        <v>0</v>
      </c>
      <c r="Y143">
        <v>0</v>
      </c>
      <c r="Z143">
        <v>0</v>
      </c>
      <c r="AB143" s="130">
        <v>0</v>
      </c>
    </row>
    <row r="144" spans="1:28" x14ac:dyDescent="0.3">
      <c r="A144">
        <v>2629</v>
      </c>
      <c r="D144">
        <v>16</v>
      </c>
      <c r="E144">
        <v>0</v>
      </c>
      <c r="F144" s="130">
        <v>21120</v>
      </c>
      <c r="G144">
        <v>0</v>
      </c>
      <c r="H144" s="130">
        <v>0</v>
      </c>
      <c r="I144">
        <v>0</v>
      </c>
      <c r="J144" s="130">
        <v>0</v>
      </c>
      <c r="M144" t="s">
        <v>968</v>
      </c>
      <c r="N144">
        <v>16</v>
      </c>
      <c r="O144">
        <v>0</v>
      </c>
      <c r="Q144">
        <v>21120</v>
      </c>
      <c r="R144" s="130">
        <v>0</v>
      </c>
      <c r="T144">
        <v>0</v>
      </c>
      <c r="U144">
        <v>0</v>
      </c>
      <c r="W144" s="130">
        <v>0</v>
      </c>
      <c r="Y144">
        <v>0</v>
      </c>
      <c r="Z144">
        <v>0</v>
      </c>
      <c r="AB144" s="130">
        <v>0</v>
      </c>
    </row>
    <row r="145" spans="1:28" x14ac:dyDescent="0.3">
      <c r="A145">
        <v>2632</v>
      </c>
      <c r="D145">
        <v>30</v>
      </c>
      <c r="E145">
        <v>0</v>
      </c>
      <c r="F145" s="130">
        <v>39600</v>
      </c>
      <c r="G145">
        <v>0</v>
      </c>
      <c r="H145" s="130">
        <v>0</v>
      </c>
      <c r="I145">
        <v>6</v>
      </c>
      <c r="J145" s="130">
        <v>11400</v>
      </c>
      <c r="M145" t="s">
        <v>969</v>
      </c>
      <c r="N145">
        <v>30</v>
      </c>
      <c r="O145">
        <v>0</v>
      </c>
      <c r="Q145">
        <v>39600</v>
      </c>
      <c r="R145" s="130">
        <v>0</v>
      </c>
      <c r="T145">
        <v>0</v>
      </c>
      <c r="U145">
        <v>0</v>
      </c>
      <c r="W145" s="130">
        <v>0</v>
      </c>
      <c r="Y145">
        <v>6</v>
      </c>
      <c r="Z145">
        <v>11400</v>
      </c>
      <c r="AB145" s="130">
        <v>0</v>
      </c>
    </row>
    <row r="146" spans="1:28" x14ac:dyDescent="0.3">
      <c r="A146">
        <v>2636</v>
      </c>
      <c r="D146">
        <v>147</v>
      </c>
      <c r="E146">
        <v>0</v>
      </c>
      <c r="F146" s="130">
        <v>194040</v>
      </c>
      <c r="G146">
        <v>0</v>
      </c>
      <c r="H146" s="130">
        <v>0</v>
      </c>
      <c r="I146">
        <v>9</v>
      </c>
      <c r="J146" s="130">
        <v>17100</v>
      </c>
      <c r="M146" t="s">
        <v>970</v>
      </c>
      <c r="N146">
        <v>147</v>
      </c>
      <c r="O146">
        <v>0</v>
      </c>
      <c r="Q146">
        <v>194040</v>
      </c>
      <c r="R146" s="130">
        <v>0</v>
      </c>
      <c r="T146">
        <v>0</v>
      </c>
      <c r="U146">
        <v>0</v>
      </c>
      <c r="W146" s="130">
        <v>0</v>
      </c>
      <c r="Y146">
        <v>9</v>
      </c>
      <c r="Z146">
        <v>17100</v>
      </c>
      <c r="AB146" s="130">
        <v>0</v>
      </c>
    </row>
    <row r="147" spans="1:28" x14ac:dyDescent="0.3">
      <c r="A147">
        <v>2643</v>
      </c>
      <c r="D147">
        <v>70</v>
      </c>
      <c r="E147">
        <v>0</v>
      </c>
      <c r="F147" s="130">
        <v>92400</v>
      </c>
      <c r="G147">
        <v>0</v>
      </c>
      <c r="H147" s="130">
        <v>0</v>
      </c>
      <c r="I147">
        <v>9</v>
      </c>
      <c r="J147" s="130">
        <v>17100</v>
      </c>
      <c r="M147" t="s">
        <v>971</v>
      </c>
      <c r="N147">
        <v>70</v>
      </c>
      <c r="O147">
        <v>0</v>
      </c>
      <c r="Q147">
        <v>92400</v>
      </c>
      <c r="R147" s="130">
        <v>0</v>
      </c>
      <c r="T147">
        <v>0</v>
      </c>
      <c r="U147">
        <v>0</v>
      </c>
      <c r="W147" s="130">
        <v>0</v>
      </c>
      <c r="Y147">
        <v>9</v>
      </c>
      <c r="Z147">
        <v>17100</v>
      </c>
      <c r="AB147" s="130">
        <v>0</v>
      </c>
    </row>
    <row r="148" spans="1:28" x14ac:dyDescent="0.3">
      <c r="A148">
        <v>2648</v>
      </c>
      <c r="D148">
        <v>103</v>
      </c>
      <c r="E148">
        <v>0</v>
      </c>
      <c r="F148" s="130">
        <v>135960</v>
      </c>
      <c r="G148">
        <v>2</v>
      </c>
      <c r="H148" s="130">
        <v>600</v>
      </c>
      <c r="I148">
        <v>0</v>
      </c>
      <c r="J148" s="130">
        <v>0</v>
      </c>
      <c r="M148" t="s">
        <v>972</v>
      </c>
      <c r="N148">
        <v>103</v>
      </c>
      <c r="O148">
        <v>0</v>
      </c>
      <c r="Q148">
        <v>135960</v>
      </c>
      <c r="R148" s="130">
        <v>0</v>
      </c>
      <c r="T148">
        <v>2</v>
      </c>
      <c r="U148">
        <v>600</v>
      </c>
      <c r="W148" s="130">
        <v>0</v>
      </c>
      <c r="Y148">
        <v>0</v>
      </c>
      <c r="Z148">
        <v>0</v>
      </c>
      <c r="AB148" s="130">
        <v>0</v>
      </c>
    </row>
    <row r="149" spans="1:28" x14ac:dyDescent="0.3">
      <c r="A149">
        <v>2650</v>
      </c>
      <c r="D149">
        <v>75</v>
      </c>
      <c r="E149">
        <v>0</v>
      </c>
      <c r="F149" s="130">
        <v>99000</v>
      </c>
      <c r="G149">
        <v>0</v>
      </c>
      <c r="H149" s="130">
        <v>0</v>
      </c>
      <c r="I149">
        <v>0</v>
      </c>
      <c r="J149" s="130">
        <v>0</v>
      </c>
      <c r="M149" t="s">
        <v>973</v>
      </c>
      <c r="N149">
        <v>75</v>
      </c>
      <c r="O149">
        <v>0</v>
      </c>
      <c r="Q149">
        <v>99000</v>
      </c>
      <c r="R149" s="130">
        <v>0</v>
      </c>
      <c r="T149">
        <v>0</v>
      </c>
      <c r="U149">
        <v>0</v>
      </c>
      <c r="W149" s="130">
        <v>0</v>
      </c>
      <c r="Y149">
        <v>0</v>
      </c>
      <c r="Z149">
        <v>0</v>
      </c>
      <c r="AB149" s="130">
        <v>0</v>
      </c>
    </row>
    <row r="150" spans="1:28" x14ac:dyDescent="0.3">
      <c r="A150">
        <v>2651</v>
      </c>
      <c r="D150">
        <v>53</v>
      </c>
      <c r="E150">
        <v>0</v>
      </c>
      <c r="F150" s="130">
        <v>69960</v>
      </c>
      <c r="G150">
        <v>0</v>
      </c>
      <c r="H150" s="130">
        <v>0</v>
      </c>
      <c r="I150">
        <v>0</v>
      </c>
      <c r="J150" s="130">
        <v>0</v>
      </c>
      <c r="M150" t="s">
        <v>974</v>
      </c>
      <c r="N150">
        <v>53</v>
      </c>
      <c r="O150">
        <v>0</v>
      </c>
      <c r="Q150">
        <v>69960</v>
      </c>
      <c r="R150" s="130">
        <v>0</v>
      </c>
      <c r="T150">
        <v>0</v>
      </c>
      <c r="U150">
        <v>0</v>
      </c>
      <c r="W150" s="130">
        <v>0</v>
      </c>
      <c r="Y150">
        <v>0</v>
      </c>
      <c r="Z150">
        <v>0</v>
      </c>
      <c r="AB150" s="130">
        <v>0</v>
      </c>
    </row>
    <row r="151" spans="1:28" x14ac:dyDescent="0.3">
      <c r="A151">
        <v>2653</v>
      </c>
      <c r="D151">
        <v>106</v>
      </c>
      <c r="E151">
        <v>0</v>
      </c>
      <c r="F151" s="130">
        <v>139920</v>
      </c>
      <c r="G151">
        <v>5</v>
      </c>
      <c r="H151" s="130">
        <v>1500</v>
      </c>
      <c r="I151">
        <v>2</v>
      </c>
      <c r="J151" s="130">
        <v>3800</v>
      </c>
      <c r="M151" t="s">
        <v>975</v>
      </c>
      <c r="N151">
        <v>106</v>
      </c>
      <c r="O151">
        <v>0</v>
      </c>
      <c r="Q151">
        <v>139920</v>
      </c>
      <c r="R151" s="130">
        <v>0</v>
      </c>
      <c r="T151">
        <v>5</v>
      </c>
      <c r="U151">
        <v>1500</v>
      </c>
      <c r="W151" s="130">
        <v>0</v>
      </c>
      <c r="Y151">
        <v>2</v>
      </c>
      <c r="Z151">
        <v>3800</v>
      </c>
      <c r="AB151" s="130">
        <v>0</v>
      </c>
    </row>
    <row r="152" spans="1:28" x14ac:dyDescent="0.3">
      <c r="A152">
        <v>2657</v>
      </c>
      <c r="D152">
        <v>225</v>
      </c>
      <c r="E152">
        <v>0</v>
      </c>
      <c r="F152" s="130">
        <v>297000</v>
      </c>
      <c r="G152">
        <v>2</v>
      </c>
      <c r="H152" s="130">
        <v>600</v>
      </c>
      <c r="I152">
        <v>3</v>
      </c>
      <c r="J152" s="130">
        <v>5700</v>
      </c>
      <c r="M152" t="s">
        <v>976</v>
      </c>
      <c r="N152">
        <v>225</v>
      </c>
      <c r="O152">
        <v>0</v>
      </c>
      <c r="Q152">
        <v>297000</v>
      </c>
      <c r="R152" s="130">
        <v>0</v>
      </c>
      <c r="T152">
        <v>2</v>
      </c>
      <c r="U152">
        <v>600</v>
      </c>
      <c r="W152" s="130">
        <v>0</v>
      </c>
      <c r="Y152">
        <v>3</v>
      </c>
      <c r="Z152">
        <v>5700</v>
      </c>
      <c r="AB152" s="130">
        <v>0</v>
      </c>
    </row>
    <row r="153" spans="1:28" x14ac:dyDescent="0.3">
      <c r="A153">
        <v>2658</v>
      </c>
      <c r="D153">
        <v>103</v>
      </c>
      <c r="E153">
        <v>0</v>
      </c>
      <c r="F153" s="130">
        <v>135960</v>
      </c>
      <c r="G153">
        <v>0</v>
      </c>
      <c r="H153" s="130">
        <v>0</v>
      </c>
      <c r="I153">
        <v>1</v>
      </c>
      <c r="J153" s="130">
        <v>1900</v>
      </c>
      <c r="M153" t="s">
        <v>977</v>
      </c>
      <c r="N153">
        <v>103</v>
      </c>
      <c r="O153">
        <v>0</v>
      </c>
      <c r="Q153">
        <v>135960</v>
      </c>
      <c r="R153" s="130">
        <v>0</v>
      </c>
      <c r="T153">
        <v>0</v>
      </c>
      <c r="U153">
        <v>0</v>
      </c>
      <c r="W153" s="130">
        <v>0</v>
      </c>
      <c r="Y153">
        <v>1</v>
      </c>
      <c r="Z153">
        <v>1900</v>
      </c>
      <c r="AB153" s="130">
        <v>0</v>
      </c>
    </row>
    <row r="154" spans="1:28" x14ac:dyDescent="0.3">
      <c r="A154">
        <v>2659</v>
      </c>
      <c r="D154">
        <v>86</v>
      </c>
      <c r="E154">
        <v>0</v>
      </c>
      <c r="F154" s="130">
        <v>113520</v>
      </c>
      <c r="G154">
        <v>3</v>
      </c>
      <c r="H154" s="130">
        <v>900</v>
      </c>
      <c r="I154">
        <v>3</v>
      </c>
      <c r="J154" s="130">
        <v>5700</v>
      </c>
      <c r="M154" t="s">
        <v>978</v>
      </c>
      <c r="N154">
        <v>86</v>
      </c>
      <c r="O154">
        <v>0</v>
      </c>
      <c r="Q154">
        <v>113520</v>
      </c>
      <c r="R154" s="130">
        <v>0</v>
      </c>
      <c r="T154">
        <v>3</v>
      </c>
      <c r="U154">
        <v>900</v>
      </c>
      <c r="W154" s="130">
        <v>0</v>
      </c>
      <c r="Y154">
        <v>3</v>
      </c>
      <c r="Z154">
        <v>5700</v>
      </c>
      <c r="AB154" s="130">
        <v>0</v>
      </c>
    </row>
    <row r="155" spans="1:28" x14ac:dyDescent="0.3">
      <c r="A155">
        <v>2661</v>
      </c>
      <c r="D155">
        <v>128</v>
      </c>
      <c r="E155">
        <v>0</v>
      </c>
      <c r="F155" s="130">
        <v>168960</v>
      </c>
      <c r="G155">
        <v>1</v>
      </c>
      <c r="H155" s="130">
        <v>300</v>
      </c>
      <c r="I155">
        <v>3</v>
      </c>
      <c r="J155" s="130">
        <v>5700</v>
      </c>
      <c r="M155" t="s">
        <v>979</v>
      </c>
      <c r="N155">
        <v>128</v>
      </c>
      <c r="O155">
        <v>0</v>
      </c>
      <c r="Q155">
        <v>168960</v>
      </c>
      <c r="R155" s="130">
        <v>0</v>
      </c>
      <c r="T155">
        <v>1</v>
      </c>
      <c r="U155">
        <v>300</v>
      </c>
      <c r="W155" s="130">
        <v>0</v>
      </c>
      <c r="Y155">
        <v>3</v>
      </c>
      <c r="Z155">
        <v>5700</v>
      </c>
      <c r="AB155" s="130">
        <v>0</v>
      </c>
    </row>
    <row r="156" spans="1:28" x14ac:dyDescent="0.3">
      <c r="A156">
        <v>2662</v>
      </c>
      <c r="D156">
        <v>62</v>
      </c>
      <c r="E156">
        <v>0</v>
      </c>
      <c r="F156" s="130">
        <v>81840</v>
      </c>
      <c r="G156">
        <v>0</v>
      </c>
      <c r="H156" s="130">
        <v>0</v>
      </c>
      <c r="I156">
        <v>0</v>
      </c>
      <c r="J156" s="130">
        <v>0</v>
      </c>
      <c r="M156" t="s">
        <v>980</v>
      </c>
      <c r="N156">
        <v>62</v>
      </c>
      <c r="O156">
        <v>0</v>
      </c>
      <c r="Q156">
        <v>81840</v>
      </c>
      <c r="R156" s="130">
        <v>0</v>
      </c>
      <c r="T156">
        <v>0</v>
      </c>
      <c r="U156">
        <v>0</v>
      </c>
      <c r="W156" s="130">
        <v>0</v>
      </c>
      <c r="Y156">
        <v>0</v>
      </c>
      <c r="Z156">
        <v>0</v>
      </c>
      <c r="AB156" s="130">
        <v>0</v>
      </c>
    </row>
    <row r="157" spans="1:28" x14ac:dyDescent="0.3">
      <c r="A157">
        <v>2666</v>
      </c>
      <c r="D157">
        <v>88</v>
      </c>
      <c r="E157">
        <v>0</v>
      </c>
      <c r="F157" s="130">
        <v>116160</v>
      </c>
      <c r="G157">
        <v>0</v>
      </c>
      <c r="H157" s="130">
        <v>0</v>
      </c>
      <c r="I157">
        <v>0</v>
      </c>
      <c r="J157" s="130">
        <v>0</v>
      </c>
      <c r="M157" t="s">
        <v>981</v>
      </c>
      <c r="N157">
        <v>88</v>
      </c>
      <c r="O157">
        <v>0</v>
      </c>
      <c r="Q157">
        <v>116160</v>
      </c>
      <c r="R157" s="130">
        <v>0</v>
      </c>
      <c r="T157">
        <v>0</v>
      </c>
      <c r="U157">
        <v>0</v>
      </c>
      <c r="W157" s="130">
        <v>0</v>
      </c>
      <c r="Y157">
        <v>0</v>
      </c>
      <c r="Z157">
        <v>0</v>
      </c>
      <c r="AB157" s="130">
        <v>0</v>
      </c>
    </row>
    <row r="158" spans="1:28" x14ac:dyDescent="0.3">
      <c r="A158">
        <v>2667</v>
      </c>
      <c r="D158">
        <v>74</v>
      </c>
      <c r="E158">
        <v>0</v>
      </c>
      <c r="F158" s="130">
        <v>97680</v>
      </c>
      <c r="G158">
        <v>3</v>
      </c>
      <c r="H158" s="130">
        <v>900</v>
      </c>
      <c r="I158">
        <v>0</v>
      </c>
      <c r="J158" s="130">
        <v>0</v>
      </c>
      <c r="M158" t="s">
        <v>982</v>
      </c>
      <c r="N158">
        <v>74</v>
      </c>
      <c r="O158">
        <v>0</v>
      </c>
      <c r="Q158">
        <v>97680</v>
      </c>
      <c r="R158" s="130">
        <v>0</v>
      </c>
      <c r="T158">
        <v>3</v>
      </c>
      <c r="U158">
        <v>900</v>
      </c>
      <c r="W158" s="130">
        <v>0</v>
      </c>
      <c r="Y158">
        <v>0</v>
      </c>
      <c r="Z158">
        <v>0</v>
      </c>
      <c r="AB158" s="130">
        <v>0</v>
      </c>
    </row>
    <row r="159" spans="1:28" x14ac:dyDescent="0.3">
      <c r="A159">
        <v>2672</v>
      </c>
      <c r="D159">
        <v>56</v>
      </c>
      <c r="E159">
        <v>0</v>
      </c>
      <c r="F159" s="130">
        <v>73920</v>
      </c>
      <c r="G159">
        <v>0</v>
      </c>
      <c r="H159" s="130">
        <v>0</v>
      </c>
      <c r="I159">
        <v>3</v>
      </c>
      <c r="J159" s="130">
        <v>5700</v>
      </c>
      <c r="M159" t="s">
        <v>983</v>
      </c>
      <c r="N159">
        <v>56</v>
      </c>
      <c r="O159">
        <v>0</v>
      </c>
      <c r="Q159">
        <v>73920</v>
      </c>
      <c r="R159" s="130">
        <v>0</v>
      </c>
      <c r="T159">
        <v>0</v>
      </c>
      <c r="U159">
        <v>0</v>
      </c>
      <c r="W159" s="130">
        <v>0</v>
      </c>
      <c r="Y159">
        <v>3</v>
      </c>
      <c r="Z159">
        <v>5700</v>
      </c>
      <c r="AB159" s="130">
        <v>0</v>
      </c>
    </row>
    <row r="160" spans="1:28" x14ac:dyDescent="0.3">
      <c r="A160">
        <v>2674</v>
      </c>
      <c r="D160">
        <v>149</v>
      </c>
      <c r="E160">
        <v>0</v>
      </c>
      <c r="F160" s="130">
        <v>196680</v>
      </c>
      <c r="G160">
        <v>0</v>
      </c>
      <c r="H160" s="130">
        <v>0</v>
      </c>
      <c r="I160">
        <v>0</v>
      </c>
      <c r="J160" s="130">
        <v>0</v>
      </c>
      <c r="M160" t="s">
        <v>984</v>
      </c>
      <c r="N160">
        <v>149</v>
      </c>
      <c r="O160">
        <v>0</v>
      </c>
      <c r="Q160">
        <v>196680</v>
      </c>
      <c r="R160" s="130">
        <v>0</v>
      </c>
      <c r="T160">
        <v>0</v>
      </c>
      <c r="U160">
        <v>0</v>
      </c>
      <c r="W160" s="130">
        <v>0</v>
      </c>
      <c r="Y160">
        <v>0</v>
      </c>
      <c r="Z160">
        <v>0</v>
      </c>
      <c r="AB160" s="130">
        <v>0</v>
      </c>
    </row>
    <row r="161" spans="1:28" x14ac:dyDescent="0.3">
      <c r="A161">
        <v>2676</v>
      </c>
      <c r="D161">
        <v>33</v>
      </c>
      <c r="E161">
        <v>0</v>
      </c>
      <c r="F161" s="130">
        <v>43560</v>
      </c>
      <c r="G161">
        <v>0</v>
      </c>
      <c r="H161" s="130">
        <v>0</v>
      </c>
      <c r="I161">
        <v>1</v>
      </c>
      <c r="J161" s="130">
        <v>1900</v>
      </c>
      <c r="M161" t="s">
        <v>985</v>
      </c>
      <c r="N161">
        <v>33</v>
      </c>
      <c r="O161">
        <v>0</v>
      </c>
      <c r="Q161">
        <v>43560</v>
      </c>
      <c r="R161" s="130">
        <v>0</v>
      </c>
      <c r="T161">
        <v>0</v>
      </c>
      <c r="U161">
        <v>0</v>
      </c>
      <c r="W161" s="130">
        <v>0</v>
      </c>
      <c r="Y161">
        <v>1</v>
      </c>
      <c r="Z161">
        <v>1900</v>
      </c>
      <c r="AB161" s="130">
        <v>0</v>
      </c>
    </row>
    <row r="162" spans="1:28" x14ac:dyDescent="0.3">
      <c r="A162">
        <v>2677</v>
      </c>
      <c r="D162">
        <v>54</v>
      </c>
      <c r="E162">
        <v>0</v>
      </c>
      <c r="F162" s="130">
        <v>71280</v>
      </c>
      <c r="G162">
        <v>1</v>
      </c>
      <c r="H162" s="130">
        <v>300</v>
      </c>
      <c r="I162">
        <v>0</v>
      </c>
      <c r="J162" s="130">
        <v>0</v>
      </c>
      <c r="M162" t="s">
        <v>986</v>
      </c>
      <c r="N162">
        <v>54</v>
      </c>
      <c r="O162">
        <v>0</v>
      </c>
      <c r="Q162">
        <v>71280</v>
      </c>
      <c r="R162" s="130">
        <v>0</v>
      </c>
      <c r="T162">
        <v>1</v>
      </c>
      <c r="U162">
        <v>300</v>
      </c>
      <c r="W162" s="130">
        <v>0</v>
      </c>
      <c r="Y162">
        <v>0</v>
      </c>
      <c r="Z162">
        <v>0</v>
      </c>
      <c r="AB162" s="130">
        <v>0</v>
      </c>
    </row>
    <row r="163" spans="1:28" x14ac:dyDescent="0.3">
      <c r="A163">
        <v>2680</v>
      </c>
      <c r="D163">
        <v>38</v>
      </c>
      <c r="E163">
        <v>0</v>
      </c>
      <c r="F163" s="130">
        <v>50160</v>
      </c>
      <c r="G163">
        <v>4</v>
      </c>
      <c r="H163" s="130">
        <v>1200</v>
      </c>
      <c r="I163">
        <v>2</v>
      </c>
      <c r="J163" s="130">
        <v>3800</v>
      </c>
      <c r="M163" t="s">
        <v>987</v>
      </c>
      <c r="N163">
        <v>38</v>
      </c>
      <c r="O163">
        <v>0</v>
      </c>
      <c r="Q163">
        <v>50160</v>
      </c>
      <c r="R163" s="130">
        <v>0</v>
      </c>
      <c r="T163">
        <v>4</v>
      </c>
      <c r="U163">
        <v>1200</v>
      </c>
      <c r="W163" s="130">
        <v>0</v>
      </c>
      <c r="Y163">
        <v>2</v>
      </c>
      <c r="Z163">
        <v>3800</v>
      </c>
      <c r="AB163" s="130">
        <v>0</v>
      </c>
    </row>
    <row r="164" spans="1:28" x14ac:dyDescent="0.3">
      <c r="A164">
        <v>2682</v>
      </c>
      <c r="D164">
        <v>72</v>
      </c>
      <c r="E164">
        <v>0</v>
      </c>
      <c r="F164" s="130">
        <v>95040</v>
      </c>
      <c r="G164">
        <v>1</v>
      </c>
      <c r="H164" s="130">
        <v>300</v>
      </c>
      <c r="I164">
        <v>4</v>
      </c>
      <c r="J164" s="130">
        <v>7600</v>
      </c>
      <c r="M164" t="s">
        <v>988</v>
      </c>
      <c r="N164">
        <v>72</v>
      </c>
      <c r="O164">
        <v>0</v>
      </c>
      <c r="Q164">
        <v>95040</v>
      </c>
      <c r="R164" s="130">
        <v>0</v>
      </c>
      <c r="T164">
        <v>1</v>
      </c>
      <c r="U164">
        <v>300</v>
      </c>
      <c r="W164" s="130">
        <v>0</v>
      </c>
      <c r="Y164">
        <v>4</v>
      </c>
      <c r="Z164">
        <v>7600</v>
      </c>
      <c r="AB164" s="130">
        <v>0</v>
      </c>
    </row>
    <row r="165" spans="1:28" x14ac:dyDescent="0.3">
      <c r="A165">
        <v>2689</v>
      </c>
      <c r="D165">
        <v>46</v>
      </c>
      <c r="E165">
        <v>0</v>
      </c>
      <c r="F165" s="130">
        <v>60720</v>
      </c>
      <c r="G165">
        <v>0</v>
      </c>
      <c r="H165" s="130">
        <v>0</v>
      </c>
      <c r="I165">
        <v>1</v>
      </c>
      <c r="J165" s="130">
        <v>1900</v>
      </c>
      <c r="M165" t="s">
        <v>989</v>
      </c>
      <c r="N165">
        <v>46</v>
      </c>
      <c r="O165">
        <v>0</v>
      </c>
      <c r="Q165">
        <v>60720</v>
      </c>
      <c r="R165" s="130">
        <v>0</v>
      </c>
      <c r="T165">
        <v>0</v>
      </c>
      <c r="U165">
        <v>0</v>
      </c>
      <c r="W165" s="130">
        <v>0</v>
      </c>
      <c r="Y165">
        <v>1</v>
      </c>
      <c r="Z165">
        <v>1900</v>
      </c>
      <c r="AB165" s="130">
        <v>0</v>
      </c>
    </row>
    <row r="166" spans="1:28" x14ac:dyDescent="0.3">
      <c r="A166">
        <v>2691</v>
      </c>
      <c r="D166">
        <v>103</v>
      </c>
      <c r="E166">
        <v>0</v>
      </c>
      <c r="F166" s="130">
        <v>135960</v>
      </c>
      <c r="G166">
        <v>0</v>
      </c>
      <c r="H166" s="130">
        <v>0</v>
      </c>
      <c r="I166">
        <v>1</v>
      </c>
      <c r="J166" s="130">
        <v>1900</v>
      </c>
      <c r="M166" t="s">
        <v>990</v>
      </c>
      <c r="N166">
        <v>103</v>
      </c>
      <c r="O166">
        <v>0</v>
      </c>
      <c r="Q166">
        <v>135960</v>
      </c>
      <c r="R166" s="130">
        <v>0</v>
      </c>
      <c r="T166">
        <v>0</v>
      </c>
      <c r="U166">
        <v>0</v>
      </c>
      <c r="W166" s="130">
        <v>0</v>
      </c>
      <c r="Y166">
        <v>1</v>
      </c>
      <c r="Z166">
        <v>1900</v>
      </c>
      <c r="AB166" s="130">
        <v>0</v>
      </c>
    </row>
    <row r="167" spans="1:28" x14ac:dyDescent="0.3">
      <c r="A167">
        <v>2692</v>
      </c>
      <c r="D167">
        <v>59</v>
      </c>
      <c r="E167">
        <v>0</v>
      </c>
      <c r="F167" s="130">
        <v>77880</v>
      </c>
      <c r="G167">
        <v>24</v>
      </c>
      <c r="H167" s="130">
        <v>7200</v>
      </c>
      <c r="I167">
        <v>2</v>
      </c>
      <c r="J167" s="130">
        <v>3800</v>
      </c>
      <c r="M167" t="s">
        <v>991</v>
      </c>
      <c r="N167">
        <v>59</v>
      </c>
      <c r="O167">
        <v>0</v>
      </c>
      <c r="Q167">
        <v>77880</v>
      </c>
      <c r="R167" s="130">
        <v>0</v>
      </c>
      <c r="T167">
        <v>24</v>
      </c>
      <c r="U167">
        <v>7200</v>
      </c>
      <c r="W167" s="130">
        <v>0</v>
      </c>
      <c r="Y167">
        <v>2</v>
      </c>
      <c r="Z167">
        <v>3800</v>
      </c>
      <c r="AB167" s="130">
        <v>0</v>
      </c>
    </row>
    <row r="168" spans="1:28" x14ac:dyDescent="0.3">
      <c r="A168">
        <v>3010</v>
      </c>
      <c r="D168">
        <v>9</v>
      </c>
      <c r="E168">
        <v>0</v>
      </c>
      <c r="F168" s="130">
        <v>11880</v>
      </c>
      <c r="G168">
        <v>0</v>
      </c>
      <c r="H168" s="130">
        <v>0</v>
      </c>
      <c r="I168">
        <v>2</v>
      </c>
      <c r="J168" s="130">
        <v>3800</v>
      </c>
      <c r="M168" t="s">
        <v>992</v>
      </c>
      <c r="N168">
        <v>9</v>
      </c>
      <c r="O168">
        <v>0</v>
      </c>
      <c r="Q168">
        <v>11880</v>
      </c>
      <c r="R168" s="130">
        <v>0</v>
      </c>
      <c r="T168">
        <v>0</v>
      </c>
      <c r="U168">
        <v>0</v>
      </c>
      <c r="W168" s="130">
        <v>0</v>
      </c>
      <c r="Y168">
        <v>2</v>
      </c>
      <c r="Z168">
        <v>3800</v>
      </c>
      <c r="AB168" s="130">
        <v>0</v>
      </c>
    </row>
    <row r="169" spans="1:28" x14ac:dyDescent="0.3">
      <c r="A169">
        <v>3015</v>
      </c>
      <c r="D169">
        <v>9</v>
      </c>
      <c r="E169">
        <v>0</v>
      </c>
      <c r="F169" s="130">
        <v>11880</v>
      </c>
      <c r="G169">
        <v>2</v>
      </c>
      <c r="H169" s="130">
        <v>600</v>
      </c>
      <c r="I169">
        <v>0</v>
      </c>
      <c r="J169" s="130">
        <v>0</v>
      </c>
      <c r="M169" t="s">
        <v>993</v>
      </c>
      <c r="N169">
        <v>9</v>
      </c>
      <c r="O169">
        <v>0</v>
      </c>
      <c r="Q169">
        <v>11880</v>
      </c>
      <c r="R169" s="130">
        <v>0</v>
      </c>
      <c r="T169">
        <v>2</v>
      </c>
      <c r="U169">
        <v>600</v>
      </c>
      <c r="W169" s="130">
        <v>0</v>
      </c>
      <c r="Y169">
        <v>0</v>
      </c>
      <c r="Z169">
        <v>0</v>
      </c>
      <c r="AB169" s="130">
        <v>0</v>
      </c>
    </row>
    <row r="170" spans="1:28" x14ac:dyDescent="0.3">
      <c r="A170">
        <v>3020</v>
      </c>
      <c r="D170">
        <v>11</v>
      </c>
      <c r="E170">
        <v>0</v>
      </c>
      <c r="F170" s="130">
        <v>14520</v>
      </c>
      <c r="G170">
        <v>0</v>
      </c>
      <c r="H170" s="130">
        <v>0</v>
      </c>
      <c r="I170">
        <v>1</v>
      </c>
      <c r="J170" s="130">
        <v>1900</v>
      </c>
      <c r="M170" t="s">
        <v>994</v>
      </c>
      <c r="N170">
        <v>11</v>
      </c>
      <c r="O170">
        <v>0</v>
      </c>
      <c r="Q170">
        <v>14520</v>
      </c>
      <c r="R170" s="130">
        <v>0</v>
      </c>
      <c r="T170">
        <v>0</v>
      </c>
      <c r="U170">
        <v>0</v>
      </c>
      <c r="W170" s="130">
        <v>0</v>
      </c>
      <c r="Y170">
        <v>1</v>
      </c>
      <c r="Z170">
        <v>1900</v>
      </c>
      <c r="AB170" s="130">
        <v>0</v>
      </c>
    </row>
    <row r="171" spans="1:28" x14ac:dyDescent="0.3">
      <c r="A171">
        <v>3021</v>
      </c>
      <c r="D171">
        <v>88</v>
      </c>
      <c r="E171">
        <v>0</v>
      </c>
      <c r="F171" s="130">
        <v>116160</v>
      </c>
      <c r="G171">
        <v>0</v>
      </c>
      <c r="H171" s="130">
        <v>0</v>
      </c>
      <c r="I171">
        <v>2</v>
      </c>
      <c r="J171" s="130">
        <v>3800</v>
      </c>
      <c r="M171" t="s">
        <v>995</v>
      </c>
      <c r="N171">
        <v>88</v>
      </c>
      <c r="O171">
        <v>0</v>
      </c>
      <c r="Q171">
        <v>116160</v>
      </c>
      <c r="R171" s="130">
        <v>0</v>
      </c>
      <c r="T171">
        <v>0</v>
      </c>
      <c r="U171">
        <v>0</v>
      </c>
      <c r="W171" s="130">
        <v>0</v>
      </c>
      <c r="Y171">
        <v>2</v>
      </c>
      <c r="Z171">
        <v>3800</v>
      </c>
      <c r="AB171" s="130">
        <v>0</v>
      </c>
    </row>
    <row r="172" spans="1:28" x14ac:dyDescent="0.3">
      <c r="A172">
        <v>3022</v>
      </c>
      <c r="D172">
        <v>13</v>
      </c>
      <c r="E172">
        <v>0</v>
      </c>
      <c r="F172" s="130">
        <v>17160</v>
      </c>
      <c r="G172">
        <v>0</v>
      </c>
      <c r="H172" s="130">
        <v>0</v>
      </c>
      <c r="I172">
        <v>2</v>
      </c>
      <c r="J172" s="130">
        <v>3800</v>
      </c>
      <c r="M172" t="s">
        <v>996</v>
      </c>
      <c r="N172">
        <v>13</v>
      </c>
      <c r="O172">
        <v>0</v>
      </c>
      <c r="Q172">
        <v>17160</v>
      </c>
      <c r="R172" s="130">
        <v>0</v>
      </c>
      <c r="T172">
        <v>0</v>
      </c>
      <c r="U172">
        <v>0</v>
      </c>
      <c r="W172" s="130">
        <v>0</v>
      </c>
      <c r="Y172">
        <v>2</v>
      </c>
      <c r="Z172">
        <v>3800</v>
      </c>
      <c r="AB172" s="130">
        <v>0</v>
      </c>
    </row>
    <row r="173" spans="1:28" x14ac:dyDescent="0.3">
      <c r="A173">
        <v>3023</v>
      </c>
      <c r="D173">
        <v>8</v>
      </c>
      <c r="E173">
        <v>0</v>
      </c>
      <c r="F173" s="130">
        <v>10560</v>
      </c>
      <c r="G173">
        <v>0</v>
      </c>
      <c r="H173" s="130">
        <v>0</v>
      </c>
      <c r="I173">
        <v>6</v>
      </c>
      <c r="J173" s="130">
        <v>11400</v>
      </c>
      <c r="M173" t="s">
        <v>997</v>
      </c>
      <c r="N173">
        <v>8</v>
      </c>
      <c r="O173">
        <v>0</v>
      </c>
      <c r="Q173">
        <v>10560</v>
      </c>
      <c r="R173" s="130">
        <v>0</v>
      </c>
      <c r="T173">
        <v>0</v>
      </c>
      <c r="U173">
        <v>0</v>
      </c>
      <c r="W173" s="130">
        <v>0</v>
      </c>
      <c r="Y173">
        <v>6</v>
      </c>
      <c r="Z173">
        <v>11400</v>
      </c>
      <c r="AB173" s="130">
        <v>0</v>
      </c>
    </row>
    <row r="174" spans="1:28" x14ac:dyDescent="0.3">
      <c r="A174">
        <v>3027</v>
      </c>
      <c r="D174">
        <v>61</v>
      </c>
      <c r="E174">
        <v>0</v>
      </c>
      <c r="F174" s="130">
        <v>80520</v>
      </c>
      <c r="G174">
        <v>1</v>
      </c>
      <c r="H174" s="130">
        <v>300</v>
      </c>
      <c r="I174">
        <v>0</v>
      </c>
      <c r="J174" s="130">
        <v>0</v>
      </c>
      <c r="M174" t="s">
        <v>998</v>
      </c>
      <c r="N174">
        <v>61</v>
      </c>
      <c r="O174">
        <v>0</v>
      </c>
      <c r="Q174">
        <v>80520</v>
      </c>
      <c r="R174" s="130">
        <v>0</v>
      </c>
      <c r="T174">
        <v>1</v>
      </c>
      <c r="U174">
        <v>300</v>
      </c>
      <c r="W174" s="130">
        <v>0</v>
      </c>
      <c r="Y174">
        <v>0</v>
      </c>
      <c r="Z174">
        <v>0</v>
      </c>
      <c r="AB174" s="130">
        <v>0</v>
      </c>
    </row>
    <row r="175" spans="1:28" x14ac:dyDescent="0.3">
      <c r="A175">
        <v>3029</v>
      </c>
      <c r="D175">
        <v>22</v>
      </c>
      <c r="E175">
        <v>0</v>
      </c>
      <c r="F175" s="130">
        <v>29040</v>
      </c>
      <c r="G175">
        <v>0</v>
      </c>
      <c r="H175" s="130">
        <v>0</v>
      </c>
      <c r="I175">
        <v>1</v>
      </c>
      <c r="J175" s="130">
        <v>1900</v>
      </c>
      <c r="M175" t="s">
        <v>999</v>
      </c>
      <c r="N175">
        <v>22</v>
      </c>
      <c r="O175">
        <v>0</v>
      </c>
      <c r="Q175">
        <v>29040</v>
      </c>
      <c r="R175" s="130">
        <v>0</v>
      </c>
      <c r="T175">
        <v>0</v>
      </c>
      <c r="U175">
        <v>0</v>
      </c>
      <c r="W175" s="130">
        <v>0</v>
      </c>
      <c r="Y175">
        <v>1</v>
      </c>
      <c r="Z175">
        <v>1900</v>
      </c>
      <c r="AB175" s="130">
        <v>0</v>
      </c>
    </row>
    <row r="176" spans="1:28" x14ac:dyDescent="0.3">
      <c r="A176">
        <v>3032</v>
      </c>
      <c r="D176">
        <v>46</v>
      </c>
      <c r="E176">
        <v>0</v>
      </c>
      <c r="F176" s="130">
        <v>60720</v>
      </c>
      <c r="G176">
        <v>0</v>
      </c>
      <c r="H176" s="130">
        <v>0</v>
      </c>
      <c r="I176">
        <v>0</v>
      </c>
      <c r="J176" s="130">
        <v>0</v>
      </c>
      <c r="M176" t="s">
        <v>1000</v>
      </c>
      <c r="N176">
        <v>46</v>
      </c>
      <c r="O176">
        <v>0</v>
      </c>
      <c r="Q176">
        <v>60720</v>
      </c>
      <c r="R176" s="130">
        <v>0</v>
      </c>
      <c r="T176">
        <v>0</v>
      </c>
      <c r="U176">
        <v>0</v>
      </c>
      <c r="W176" s="130">
        <v>0</v>
      </c>
      <c r="Y176">
        <v>0</v>
      </c>
      <c r="Z176">
        <v>0</v>
      </c>
      <c r="AB176" s="130">
        <v>0</v>
      </c>
    </row>
    <row r="177" spans="1:28" x14ac:dyDescent="0.3">
      <c r="A177">
        <v>3033</v>
      </c>
      <c r="D177">
        <v>17</v>
      </c>
      <c r="E177">
        <v>0</v>
      </c>
      <c r="F177" s="130">
        <v>22440</v>
      </c>
      <c r="G177">
        <v>0</v>
      </c>
      <c r="H177" s="130">
        <v>0</v>
      </c>
      <c r="I177">
        <v>1</v>
      </c>
      <c r="J177" s="130">
        <v>1900</v>
      </c>
      <c r="M177" t="s">
        <v>1001</v>
      </c>
      <c r="N177">
        <v>17</v>
      </c>
      <c r="O177">
        <v>0</v>
      </c>
      <c r="Q177">
        <v>22440</v>
      </c>
      <c r="R177" s="130">
        <v>0</v>
      </c>
      <c r="T177">
        <v>0</v>
      </c>
      <c r="U177">
        <v>0</v>
      </c>
      <c r="W177" s="130">
        <v>0</v>
      </c>
      <c r="Y177">
        <v>1</v>
      </c>
      <c r="Z177">
        <v>1900</v>
      </c>
      <c r="AB177" s="130">
        <v>0</v>
      </c>
    </row>
    <row r="178" spans="1:28" x14ac:dyDescent="0.3">
      <c r="A178">
        <v>3034</v>
      </c>
      <c r="D178">
        <v>10</v>
      </c>
      <c r="E178">
        <v>0</v>
      </c>
      <c r="F178" s="130">
        <v>13200</v>
      </c>
      <c r="G178">
        <v>0</v>
      </c>
      <c r="H178" s="130">
        <v>0</v>
      </c>
      <c r="I178">
        <v>0</v>
      </c>
      <c r="J178" s="130">
        <v>0</v>
      </c>
      <c r="M178" t="s">
        <v>1002</v>
      </c>
      <c r="N178">
        <v>10</v>
      </c>
      <c r="O178">
        <v>0</v>
      </c>
      <c r="Q178">
        <v>13200</v>
      </c>
      <c r="R178" s="130">
        <v>0</v>
      </c>
      <c r="T178">
        <v>0</v>
      </c>
      <c r="U178">
        <v>0</v>
      </c>
      <c r="W178" s="130">
        <v>0</v>
      </c>
      <c r="Y178">
        <v>0</v>
      </c>
      <c r="Z178">
        <v>0</v>
      </c>
      <c r="AB178" s="130">
        <v>0</v>
      </c>
    </row>
    <row r="179" spans="1:28" x14ac:dyDescent="0.3">
      <c r="A179">
        <v>3035</v>
      </c>
      <c r="D179">
        <v>68</v>
      </c>
      <c r="E179">
        <v>0</v>
      </c>
      <c r="F179" s="130">
        <v>89760</v>
      </c>
      <c r="G179">
        <v>1</v>
      </c>
      <c r="H179" s="130">
        <v>300</v>
      </c>
      <c r="I179">
        <v>1</v>
      </c>
      <c r="J179" s="130">
        <v>1900</v>
      </c>
      <c r="M179" t="s">
        <v>1003</v>
      </c>
      <c r="N179">
        <v>68</v>
      </c>
      <c r="O179">
        <v>0</v>
      </c>
      <c r="Q179">
        <v>89760</v>
      </c>
      <c r="R179" s="130">
        <v>0</v>
      </c>
      <c r="T179">
        <v>1</v>
      </c>
      <c r="U179">
        <v>300</v>
      </c>
      <c r="W179" s="130">
        <v>0</v>
      </c>
      <c r="Y179">
        <v>1</v>
      </c>
      <c r="Z179">
        <v>1900</v>
      </c>
      <c r="AB179" s="130">
        <v>0</v>
      </c>
    </row>
    <row r="180" spans="1:28" x14ac:dyDescent="0.3">
      <c r="A180">
        <v>3037</v>
      </c>
      <c r="D180">
        <v>25</v>
      </c>
      <c r="E180">
        <v>0</v>
      </c>
      <c r="F180" s="130">
        <v>33000</v>
      </c>
      <c r="G180">
        <v>0</v>
      </c>
      <c r="H180" s="130">
        <v>0</v>
      </c>
      <c r="I180">
        <v>0</v>
      </c>
      <c r="J180" s="130">
        <v>0</v>
      </c>
      <c r="M180" t="s">
        <v>1004</v>
      </c>
      <c r="N180">
        <v>25</v>
      </c>
      <c r="O180">
        <v>0</v>
      </c>
      <c r="Q180">
        <v>33000</v>
      </c>
      <c r="R180" s="130">
        <v>0</v>
      </c>
      <c r="T180">
        <v>0</v>
      </c>
      <c r="U180">
        <v>0</v>
      </c>
      <c r="W180" s="130">
        <v>0</v>
      </c>
      <c r="Y180">
        <v>0</v>
      </c>
      <c r="Z180">
        <v>0</v>
      </c>
      <c r="AB180" s="130">
        <v>0</v>
      </c>
    </row>
    <row r="181" spans="1:28" x14ac:dyDescent="0.3">
      <c r="A181">
        <v>3042</v>
      </c>
      <c r="D181">
        <v>6</v>
      </c>
      <c r="E181">
        <v>0</v>
      </c>
      <c r="F181" s="130">
        <v>7920</v>
      </c>
      <c r="G181">
        <v>0</v>
      </c>
      <c r="H181" s="130">
        <v>0</v>
      </c>
      <c r="I181">
        <v>0</v>
      </c>
      <c r="J181" s="130">
        <v>0</v>
      </c>
      <c r="M181" t="s">
        <v>1005</v>
      </c>
      <c r="N181">
        <v>6</v>
      </c>
      <c r="O181">
        <v>0</v>
      </c>
      <c r="Q181">
        <v>7920</v>
      </c>
      <c r="R181" s="130">
        <v>0</v>
      </c>
      <c r="T181">
        <v>0</v>
      </c>
      <c r="U181">
        <v>0</v>
      </c>
      <c r="W181" s="130">
        <v>0</v>
      </c>
      <c r="Y181">
        <v>0</v>
      </c>
      <c r="Z181">
        <v>0</v>
      </c>
      <c r="AB181" s="130">
        <v>0</v>
      </c>
    </row>
    <row r="182" spans="1:28" x14ac:dyDescent="0.3">
      <c r="A182">
        <v>3043</v>
      </c>
      <c r="D182">
        <v>19</v>
      </c>
      <c r="E182">
        <v>0</v>
      </c>
      <c r="F182" s="130">
        <v>25080</v>
      </c>
      <c r="G182">
        <v>0</v>
      </c>
      <c r="H182" s="130">
        <v>0</v>
      </c>
      <c r="I182">
        <v>0</v>
      </c>
      <c r="J182" s="130">
        <v>0</v>
      </c>
      <c r="M182" t="s">
        <v>1006</v>
      </c>
      <c r="N182">
        <v>19</v>
      </c>
      <c r="O182">
        <v>0</v>
      </c>
      <c r="Q182">
        <v>25080</v>
      </c>
      <c r="R182" s="130">
        <v>0</v>
      </c>
      <c r="T182">
        <v>0</v>
      </c>
      <c r="U182">
        <v>0</v>
      </c>
      <c r="W182" s="130">
        <v>0</v>
      </c>
      <c r="Y182">
        <v>0</v>
      </c>
      <c r="Z182">
        <v>0</v>
      </c>
      <c r="AB182" s="130">
        <v>0</v>
      </c>
    </row>
    <row r="183" spans="1:28" x14ac:dyDescent="0.3">
      <c r="A183">
        <v>3049</v>
      </c>
      <c r="D183">
        <v>30</v>
      </c>
      <c r="E183">
        <v>0</v>
      </c>
      <c r="F183" s="130">
        <v>39600</v>
      </c>
      <c r="G183">
        <v>0</v>
      </c>
      <c r="H183" s="130">
        <v>0</v>
      </c>
      <c r="I183">
        <v>0</v>
      </c>
      <c r="J183" s="130">
        <v>0</v>
      </c>
      <c r="M183" t="s">
        <v>1007</v>
      </c>
      <c r="N183">
        <v>30</v>
      </c>
      <c r="O183">
        <v>0</v>
      </c>
      <c r="Q183">
        <v>39600</v>
      </c>
      <c r="R183" s="130">
        <v>0</v>
      </c>
      <c r="T183">
        <v>0</v>
      </c>
      <c r="U183">
        <v>0</v>
      </c>
      <c r="W183" s="130">
        <v>0</v>
      </c>
      <c r="Y183">
        <v>0</v>
      </c>
      <c r="Z183">
        <v>0</v>
      </c>
      <c r="AB183" s="130">
        <v>0</v>
      </c>
    </row>
    <row r="184" spans="1:28" x14ac:dyDescent="0.3">
      <c r="A184">
        <v>3050</v>
      </c>
      <c r="D184">
        <v>59</v>
      </c>
      <c r="E184">
        <v>0</v>
      </c>
      <c r="F184" s="130">
        <v>77880</v>
      </c>
      <c r="G184">
        <v>5</v>
      </c>
      <c r="H184" s="130">
        <v>1500</v>
      </c>
      <c r="I184">
        <v>1</v>
      </c>
      <c r="J184" s="130">
        <v>1900</v>
      </c>
      <c r="M184" t="s">
        <v>1008</v>
      </c>
      <c r="N184">
        <v>59</v>
      </c>
      <c r="O184">
        <v>0</v>
      </c>
      <c r="Q184">
        <v>77880</v>
      </c>
      <c r="R184" s="130">
        <v>0</v>
      </c>
      <c r="T184">
        <v>5</v>
      </c>
      <c r="U184">
        <v>1500</v>
      </c>
      <c r="W184" s="130">
        <v>0</v>
      </c>
      <c r="Y184">
        <v>1</v>
      </c>
      <c r="Z184">
        <v>1900</v>
      </c>
      <c r="AB184" s="130">
        <v>0</v>
      </c>
    </row>
    <row r="185" spans="1:28" x14ac:dyDescent="0.3">
      <c r="A185">
        <v>3052</v>
      </c>
      <c r="D185">
        <v>56</v>
      </c>
      <c r="E185">
        <v>0</v>
      </c>
      <c r="F185" s="130">
        <v>73920</v>
      </c>
      <c r="G185">
        <v>0</v>
      </c>
      <c r="H185" s="130">
        <v>0</v>
      </c>
      <c r="I185">
        <v>0</v>
      </c>
      <c r="J185" s="130">
        <v>0</v>
      </c>
      <c r="M185" t="s">
        <v>1009</v>
      </c>
      <c r="N185">
        <v>56</v>
      </c>
      <c r="O185">
        <v>0</v>
      </c>
      <c r="Q185">
        <v>73920</v>
      </c>
      <c r="R185" s="130">
        <v>0</v>
      </c>
      <c r="T185">
        <v>0</v>
      </c>
      <c r="U185">
        <v>0</v>
      </c>
      <c r="W185" s="130">
        <v>0</v>
      </c>
      <c r="Y185">
        <v>0</v>
      </c>
      <c r="Z185">
        <v>0</v>
      </c>
      <c r="AB185" s="130">
        <v>0</v>
      </c>
    </row>
    <row r="186" spans="1:28" x14ac:dyDescent="0.3">
      <c r="A186">
        <v>3053</v>
      </c>
      <c r="D186">
        <v>19</v>
      </c>
      <c r="E186">
        <v>0</v>
      </c>
      <c r="F186" s="130">
        <v>25080</v>
      </c>
      <c r="G186">
        <v>0</v>
      </c>
      <c r="H186" s="130">
        <v>0</v>
      </c>
      <c r="I186">
        <v>2</v>
      </c>
      <c r="J186" s="130">
        <v>3800</v>
      </c>
      <c r="M186" t="s">
        <v>1010</v>
      </c>
      <c r="N186">
        <v>19</v>
      </c>
      <c r="O186">
        <v>0</v>
      </c>
      <c r="Q186">
        <v>25080</v>
      </c>
      <c r="R186" s="130">
        <v>0</v>
      </c>
      <c r="T186">
        <v>0</v>
      </c>
      <c r="U186">
        <v>0</v>
      </c>
      <c r="W186" s="130">
        <v>0</v>
      </c>
      <c r="Y186">
        <v>2</v>
      </c>
      <c r="Z186">
        <v>3800</v>
      </c>
      <c r="AB186" s="130">
        <v>0</v>
      </c>
    </row>
    <row r="187" spans="1:28" x14ac:dyDescent="0.3">
      <c r="A187">
        <v>3054</v>
      </c>
      <c r="D187">
        <v>9</v>
      </c>
      <c r="E187">
        <v>0</v>
      </c>
      <c r="F187" s="130">
        <v>11880</v>
      </c>
      <c r="G187">
        <v>0</v>
      </c>
      <c r="H187" s="130">
        <v>0</v>
      </c>
      <c r="I187">
        <v>4</v>
      </c>
      <c r="J187" s="130">
        <v>7600</v>
      </c>
      <c r="M187" t="s">
        <v>1011</v>
      </c>
      <c r="N187">
        <v>9</v>
      </c>
      <c r="O187">
        <v>0</v>
      </c>
      <c r="Q187">
        <v>11880</v>
      </c>
      <c r="R187" s="130">
        <v>0</v>
      </c>
      <c r="T187">
        <v>0</v>
      </c>
      <c r="U187">
        <v>0</v>
      </c>
      <c r="W187" s="130">
        <v>0</v>
      </c>
      <c r="Y187">
        <v>4</v>
      </c>
      <c r="Z187">
        <v>7600</v>
      </c>
      <c r="AB187" s="130">
        <v>0</v>
      </c>
    </row>
    <row r="188" spans="1:28" x14ac:dyDescent="0.3">
      <c r="A188">
        <v>3055</v>
      </c>
      <c r="D188">
        <v>51</v>
      </c>
      <c r="E188">
        <v>0</v>
      </c>
      <c r="F188" s="130">
        <v>67320</v>
      </c>
      <c r="G188">
        <v>3</v>
      </c>
      <c r="H188" s="130">
        <v>900</v>
      </c>
      <c r="I188">
        <v>2</v>
      </c>
      <c r="J188" s="130">
        <v>3800</v>
      </c>
      <c r="M188" t="s">
        <v>1012</v>
      </c>
      <c r="N188">
        <v>51</v>
      </c>
      <c r="O188">
        <v>0</v>
      </c>
      <c r="Q188">
        <v>67320</v>
      </c>
      <c r="R188" s="130">
        <v>0</v>
      </c>
      <c r="T188">
        <v>3</v>
      </c>
      <c r="U188">
        <v>900</v>
      </c>
      <c r="W188" s="130">
        <v>0</v>
      </c>
      <c r="Y188">
        <v>2</v>
      </c>
      <c r="Z188">
        <v>3800</v>
      </c>
      <c r="AB188" s="130">
        <v>0</v>
      </c>
    </row>
    <row r="189" spans="1:28" x14ac:dyDescent="0.3">
      <c r="A189">
        <v>3057</v>
      </c>
      <c r="D189">
        <v>34</v>
      </c>
      <c r="E189">
        <v>0</v>
      </c>
      <c r="F189" s="130">
        <v>44880</v>
      </c>
      <c r="G189">
        <v>0</v>
      </c>
      <c r="H189" s="130">
        <v>0</v>
      </c>
      <c r="I189">
        <v>1</v>
      </c>
      <c r="J189" s="130">
        <v>1900</v>
      </c>
      <c r="M189" t="s">
        <v>1013</v>
      </c>
      <c r="N189">
        <v>34</v>
      </c>
      <c r="O189">
        <v>0</v>
      </c>
      <c r="Q189">
        <v>44880</v>
      </c>
      <c r="R189" s="130">
        <v>0</v>
      </c>
      <c r="T189">
        <v>0</v>
      </c>
      <c r="U189">
        <v>0</v>
      </c>
      <c r="W189" s="130">
        <v>0</v>
      </c>
      <c r="Y189">
        <v>1</v>
      </c>
      <c r="Z189">
        <v>1900</v>
      </c>
      <c r="AB189" s="130">
        <v>0</v>
      </c>
    </row>
    <row r="190" spans="1:28" x14ac:dyDescent="0.3">
      <c r="A190">
        <v>3059</v>
      </c>
      <c r="D190">
        <v>12</v>
      </c>
      <c r="E190">
        <v>0</v>
      </c>
      <c r="F190" s="130">
        <v>15840</v>
      </c>
      <c r="G190">
        <v>1</v>
      </c>
      <c r="H190" s="130">
        <v>300</v>
      </c>
      <c r="I190">
        <v>1</v>
      </c>
      <c r="J190" s="130">
        <v>1900</v>
      </c>
      <c r="M190" t="s">
        <v>1014</v>
      </c>
      <c r="N190">
        <v>12</v>
      </c>
      <c r="O190">
        <v>0</v>
      </c>
      <c r="Q190">
        <v>15840</v>
      </c>
      <c r="R190" s="130">
        <v>0</v>
      </c>
      <c r="T190">
        <v>1</v>
      </c>
      <c r="U190">
        <v>300</v>
      </c>
      <c r="W190" s="130">
        <v>0</v>
      </c>
      <c r="Y190">
        <v>1</v>
      </c>
      <c r="Z190">
        <v>1900</v>
      </c>
      <c r="AB190" s="130">
        <v>0</v>
      </c>
    </row>
    <row r="191" spans="1:28" x14ac:dyDescent="0.3">
      <c r="A191">
        <v>3061</v>
      </c>
      <c r="D191">
        <v>9</v>
      </c>
      <c r="E191">
        <v>0</v>
      </c>
      <c r="F191" s="130">
        <v>11880</v>
      </c>
      <c r="G191">
        <v>0</v>
      </c>
      <c r="H191" s="130">
        <v>0</v>
      </c>
      <c r="I191">
        <v>2</v>
      </c>
      <c r="J191" s="130">
        <v>3800</v>
      </c>
      <c r="M191" t="s">
        <v>1015</v>
      </c>
      <c r="N191">
        <v>9</v>
      </c>
      <c r="O191">
        <v>0</v>
      </c>
      <c r="Q191">
        <v>11880</v>
      </c>
      <c r="R191" s="130">
        <v>0</v>
      </c>
      <c r="T191">
        <v>0</v>
      </c>
      <c r="U191">
        <v>0</v>
      </c>
      <c r="W191" s="130">
        <v>0</v>
      </c>
      <c r="Y191">
        <v>2</v>
      </c>
      <c r="Z191">
        <v>3800</v>
      </c>
      <c r="AB191" s="130">
        <v>0</v>
      </c>
    </row>
    <row r="192" spans="1:28" x14ac:dyDescent="0.3">
      <c r="A192">
        <v>3062</v>
      </c>
      <c r="D192">
        <v>31</v>
      </c>
      <c r="E192">
        <v>0</v>
      </c>
      <c r="F192" s="130">
        <v>40920</v>
      </c>
      <c r="G192">
        <v>0</v>
      </c>
      <c r="H192" s="130">
        <v>0</v>
      </c>
      <c r="I192">
        <v>0</v>
      </c>
      <c r="J192" s="130">
        <v>0</v>
      </c>
      <c r="M192" t="s">
        <v>1016</v>
      </c>
      <c r="N192">
        <v>31</v>
      </c>
      <c r="O192">
        <v>0</v>
      </c>
      <c r="Q192">
        <v>40920</v>
      </c>
      <c r="R192" s="130">
        <v>0</v>
      </c>
      <c r="T192">
        <v>0</v>
      </c>
      <c r="U192">
        <v>0</v>
      </c>
      <c r="W192" s="130">
        <v>0</v>
      </c>
      <c r="Y192">
        <v>0</v>
      </c>
      <c r="Z192">
        <v>0</v>
      </c>
      <c r="AB192" s="130">
        <v>0</v>
      </c>
    </row>
    <row r="193" spans="1:28" x14ac:dyDescent="0.3">
      <c r="A193">
        <v>3067</v>
      </c>
      <c r="D193">
        <v>23</v>
      </c>
      <c r="E193">
        <v>0</v>
      </c>
      <c r="F193" s="130">
        <v>30360</v>
      </c>
      <c r="G193">
        <v>0</v>
      </c>
      <c r="H193" s="130">
        <v>0</v>
      </c>
      <c r="I193">
        <v>1</v>
      </c>
      <c r="J193" s="130">
        <v>1900</v>
      </c>
      <c r="M193" t="s">
        <v>1017</v>
      </c>
      <c r="N193">
        <v>23</v>
      </c>
      <c r="O193">
        <v>0</v>
      </c>
      <c r="Q193">
        <v>30360</v>
      </c>
      <c r="R193" s="130">
        <v>0</v>
      </c>
      <c r="T193">
        <v>0</v>
      </c>
      <c r="U193">
        <v>0</v>
      </c>
      <c r="W193" s="130">
        <v>0</v>
      </c>
      <c r="Y193">
        <v>1</v>
      </c>
      <c r="Z193">
        <v>1900</v>
      </c>
      <c r="AB193" s="130">
        <v>0</v>
      </c>
    </row>
    <row r="194" spans="1:28" x14ac:dyDescent="0.3">
      <c r="A194">
        <v>3069</v>
      </c>
      <c r="D194">
        <v>26</v>
      </c>
      <c r="E194">
        <v>0</v>
      </c>
      <c r="F194" s="130">
        <v>34320</v>
      </c>
      <c r="G194">
        <v>0</v>
      </c>
      <c r="H194" s="130">
        <v>0</v>
      </c>
      <c r="I194">
        <v>0</v>
      </c>
      <c r="J194" s="130">
        <v>0</v>
      </c>
      <c r="M194" t="s">
        <v>1018</v>
      </c>
      <c r="N194">
        <v>26</v>
      </c>
      <c r="O194">
        <v>0</v>
      </c>
      <c r="Q194">
        <v>34320</v>
      </c>
      <c r="R194" s="130">
        <v>0</v>
      </c>
      <c r="T194">
        <v>0</v>
      </c>
      <c r="U194">
        <v>0</v>
      </c>
      <c r="W194" s="130">
        <v>0</v>
      </c>
      <c r="Y194">
        <v>0</v>
      </c>
      <c r="Z194">
        <v>0</v>
      </c>
      <c r="AB194" s="130">
        <v>0</v>
      </c>
    </row>
    <row r="195" spans="1:28" x14ac:dyDescent="0.3">
      <c r="A195">
        <v>3072</v>
      </c>
      <c r="D195">
        <v>47</v>
      </c>
      <c r="E195">
        <v>0</v>
      </c>
      <c r="F195" s="130">
        <v>62040</v>
      </c>
      <c r="G195">
        <v>1</v>
      </c>
      <c r="H195" s="130">
        <v>300</v>
      </c>
      <c r="I195">
        <v>0</v>
      </c>
      <c r="J195" s="130">
        <v>0</v>
      </c>
      <c r="M195" t="s">
        <v>1019</v>
      </c>
      <c r="N195">
        <v>47</v>
      </c>
      <c r="O195">
        <v>0</v>
      </c>
      <c r="Q195">
        <v>62040</v>
      </c>
      <c r="R195" s="130">
        <v>0</v>
      </c>
      <c r="T195">
        <v>1</v>
      </c>
      <c r="U195">
        <v>300</v>
      </c>
      <c r="W195" s="130">
        <v>0</v>
      </c>
      <c r="Y195">
        <v>0</v>
      </c>
      <c r="Z195">
        <v>0</v>
      </c>
      <c r="AB195" s="130">
        <v>0</v>
      </c>
    </row>
    <row r="196" spans="1:28" x14ac:dyDescent="0.3">
      <c r="A196">
        <v>3073</v>
      </c>
      <c r="D196">
        <v>18</v>
      </c>
      <c r="E196">
        <v>0</v>
      </c>
      <c r="F196" s="130">
        <v>23760</v>
      </c>
      <c r="G196">
        <v>0</v>
      </c>
      <c r="H196" s="130">
        <v>0</v>
      </c>
      <c r="I196">
        <v>2</v>
      </c>
      <c r="J196" s="130">
        <v>3800</v>
      </c>
      <c r="M196" t="s">
        <v>1020</v>
      </c>
      <c r="N196">
        <v>18</v>
      </c>
      <c r="O196">
        <v>0</v>
      </c>
      <c r="Q196">
        <v>23760</v>
      </c>
      <c r="R196" s="130">
        <v>0</v>
      </c>
      <c r="T196">
        <v>0</v>
      </c>
      <c r="U196">
        <v>0</v>
      </c>
      <c r="W196" s="130">
        <v>0</v>
      </c>
      <c r="Y196">
        <v>2</v>
      </c>
      <c r="Z196">
        <v>3800</v>
      </c>
      <c r="AB196" s="130">
        <v>0</v>
      </c>
    </row>
    <row r="197" spans="1:28" x14ac:dyDescent="0.3">
      <c r="A197">
        <v>3079</v>
      </c>
      <c r="D197">
        <v>6</v>
      </c>
      <c r="E197">
        <v>0</v>
      </c>
      <c r="F197" s="130">
        <v>7920</v>
      </c>
      <c r="G197">
        <v>0</v>
      </c>
      <c r="H197" s="130">
        <v>0</v>
      </c>
      <c r="I197">
        <v>0</v>
      </c>
      <c r="J197" s="130">
        <v>0</v>
      </c>
      <c r="M197" t="s">
        <v>1021</v>
      </c>
      <c r="N197">
        <v>6</v>
      </c>
      <c r="O197">
        <v>0</v>
      </c>
      <c r="Q197">
        <v>7920</v>
      </c>
      <c r="R197" s="130">
        <v>0</v>
      </c>
      <c r="T197">
        <v>0</v>
      </c>
      <c r="U197">
        <v>0</v>
      </c>
      <c r="W197" s="130">
        <v>0</v>
      </c>
      <c r="Y197">
        <v>0</v>
      </c>
      <c r="Z197">
        <v>0</v>
      </c>
      <c r="AB197" s="130">
        <v>0</v>
      </c>
    </row>
    <row r="198" spans="1:28" x14ac:dyDescent="0.3">
      <c r="A198">
        <v>3081</v>
      </c>
      <c r="D198">
        <v>6</v>
      </c>
      <c r="E198">
        <v>0</v>
      </c>
      <c r="F198" s="130">
        <v>7920</v>
      </c>
      <c r="G198">
        <v>2</v>
      </c>
      <c r="H198" s="130">
        <v>600</v>
      </c>
      <c r="I198">
        <v>1</v>
      </c>
      <c r="J198" s="130">
        <v>1900</v>
      </c>
      <c r="M198" t="s">
        <v>1022</v>
      </c>
      <c r="N198">
        <v>6</v>
      </c>
      <c r="O198">
        <v>0</v>
      </c>
      <c r="Q198">
        <v>7920</v>
      </c>
      <c r="R198" s="130">
        <v>0</v>
      </c>
      <c r="T198">
        <v>2</v>
      </c>
      <c r="U198">
        <v>600</v>
      </c>
      <c r="W198" s="130">
        <v>0</v>
      </c>
      <c r="Y198">
        <v>1</v>
      </c>
      <c r="Z198">
        <v>1900</v>
      </c>
      <c r="AB198" s="130">
        <v>0</v>
      </c>
    </row>
    <row r="199" spans="1:28" x14ac:dyDescent="0.3">
      <c r="A199">
        <v>3082</v>
      </c>
      <c r="D199">
        <v>1</v>
      </c>
      <c r="E199">
        <v>0</v>
      </c>
      <c r="F199" s="130">
        <v>1320</v>
      </c>
      <c r="G199">
        <v>0</v>
      </c>
      <c r="H199" s="130">
        <v>0</v>
      </c>
      <c r="I199">
        <v>0</v>
      </c>
      <c r="J199" s="130">
        <v>0</v>
      </c>
      <c r="M199" t="s">
        <v>1023</v>
      </c>
      <c r="N199">
        <v>1</v>
      </c>
      <c r="O199">
        <v>0</v>
      </c>
      <c r="Q199">
        <v>1320</v>
      </c>
      <c r="R199" s="130">
        <v>0</v>
      </c>
      <c r="T199">
        <v>0</v>
      </c>
      <c r="U199">
        <v>0</v>
      </c>
      <c r="W199" s="130">
        <v>0</v>
      </c>
      <c r="Y199">
        <v>0</v>
      </c>
      <c r="Z199">
        <v>0</v>
      </c>
      <c r="AB199" s="130">
        <v>0</v>
      </c>
    </row>
    <row r="200" spans="1:28" x14ac:dyDescent="0.3">
      <c r="A200">
        <v>3083</v>
      </c>
      <c r="D200">
        <v>19</v>
      </c>
      <c r="E200">
        <v>0</v>
      </c>
      <c r="F200" s="130">
        <v>25080</v>
      </c>
      <c r="G200">
        <v>0</v>
      </c>
      <c r="H200" s="130">
        <v>0</v>
      </c>
      <c r="I200">
        <v>0</v>
      </c>
      <c r="J200" s="130">
        <v>0</v>
      </c>
      <c r="M200" t="s">
        <v>1024</v>
      </c>
      <c r="N200">
        <v>19</v>
      </c>
      <c r="O200">
        <v>0</v>
      </c>
      <c r="Q200">
        <v>25080</v>
      </c>
      <c r="R200" s="130">
        <v>0</v>
      </c>
      <c r="T200">
        <v>0</v>
      </c>
      <c r="U200">
        <v>0</v>
      </c>
      <c r="W200" s="130">
        <v>0</v>
      </c>
      <c r="Y200">
        <v>0</v>
      </c>
      <c r="Z200">
        <v>0</v>
      </c>
      <c r="AB200" s="130">
        <v>0</v>
      </c>
    </row>
    <row r="201" spans="1:28" x14ac:dyDescent="0.3">
      <c r="A201">
        <v>3084</v>
      </c>
      <c r="D201">
        <v>24</v>
      </c>
      <c r="E201">
        <v>0</v>
      </c>
      <c r="F201" s="130">
        <v>31680</v>
      </c>
      <c r="G201">
        <v>0</v>
      </c>
      <c r="H201" s="130">
        <v>0</v>
      </c>
      <c r="I201">
        <v>3</v>
      </c>
      <c r="J201" s="130">
        <v>5700</v>
      </c>
      <c r="M201" t="s">
        <v>1025</v>
      </c>
      <c r="N201">
        <v>24</v>
      </c>
      <c r="O201">
        <v>0</v>
      </c>
      <c r="Q201">
        <v>31680</v>
      </c>
      <c r="R201" s="130">
        <v>0</v>
      </c>
      <c r="T201">
        <v>0</v>
      </c>
      <c r="U201">
        <v>0</v>
      </c>
      <c r="W201" s="130">
        <v>0</v>
      </c>
      <c r="Y201">
        <v>3</v>
      </c>
      <c r="Z201">
        <v>5700</v>
      </c>
      <c r="AB201" s="130">
        <v>0</v>
      </c>
    </row>
    <row r="202" spans="1:28" x14ac:dyDescent="0.3">
      <c r="A202">
        <v>3088</v>
      </c>
      <c r="D202">
        <v>25</v>
      </c>
      <c r="E202">
        <v>0</v>
      </c>
      <c r="F202" s="130">
        <v>33000</v>
      </c>
      <c r="G202">
        <v>0</v>
      </c>
      <c r="H202" s="130">
        <v>0</v>
      </c>
      <c r="I202">
        <v>2</v>
      </c>
      <c r="J202" s="130">
        <v>3800</v>
      </c>
      <c r="M202" t="s">
        <v>1026</v>
      </c>
      <c r="N202">
        <v>25</v>
      </c>
      <c r="O202">
        <v>0</v>
      </c>
      <c r="Q202">
        <v>33000</v>
      </c>
      <c r="R202" s="130">
        <v>0</v>
      </c>
      <c r="T202">
        <v>0</v>
      </c>
      <c r="U202">
        <v>0</v>
      </c>
      <c r="W202" s="130">
        <v>0</v>
      </c>
      <c r="Y202">
        <v>2</v>
      </c>
      <c r="Z202">
        <v>3800</v>
      </c>
      <c r="AB202" s="130">
        <v>0</v>
      </c>
    </row>
    <row r="203" spans="1:28" x14ac:dyDescent="0.3">
      <c r="A203">
        <v>3089</v>
      </c>
      <c r="D203">
        <v>111</v>
      </c>
      <c r="E203">
        <v>0</v>
      </c>
      <c r="F203" s="130">
        <v>146520</v>
      </c>
      <c r="G203">
        <v>0</v>
      </c>
      <c r="H203" s="130">
        <v>0</v>
      </c>
      <c r="I203">
        <v>0</v>
      </c>
      <c r="J203" s="130">
        <v>0</v>
      </c>
      <c r="M203" t="s">
        <v>1027</v>
      </c>
      <c r="N203">
        <v>111</v>
      </c>
      <c r="O203">
        <v>0</v>
      </c>
      <c r="Q203">
        <v>146520</v>
      </c>
      <c r="R203" s="130">
        <v>0</v>
      </c>
      <c r="T203">
        <v>0</v>
      </c>
      <c r="U203">
        <v>0</v>
      </c>
      <c r="W203" s="130">
        <v>0</v>
      </c>
      <c r="Y203">
        <v>0</v>
      </c>
      <c r="Z203">
        <v>0</v>
      </c>
      <c r="AB203" s="130">
        <v>0</v>
      </c>
    </row>
    <row r="204" spans="1:28" x14ac:dyDescent="0.3">
      <c r="A204">
        <v>3090</v>
      </c>
      <c r="D204">
        <v>7</v>
      </c>
      <c r="E204">
        <v>0</v>
      </c>
      <c r="F204" s="130">
        <v>9240</v>
      </c>
      <c r="G204">
        <v>0</v>
      </c>
      <c r="H204" s="130">
        <v>0</v>
      </c>
      <c r="I204">
        <v>0</v>
      </c>
      <c r="J204" s="130">
        <v>0</v>
      </c>
      <c r="M204" t="s">
        <v>1028</v>
      </c>
      <c r="N204">
        <v>7</v>
      </c>
      <c r="O204">
        <v>0</v>
      </c>
      <c r="Q204">
        <v>9240</v>
      </c>
      <c r="R204" s="130">
        <v>0</v>
      </c>
      <c r="T204">
        <v>0</v>
      </c>
      <c r="U204">
        <v>0</v>
      </c>
      <c r="W204" s="130">
        <v>0</v>
      </c>
      <c r="Y204">
        <v>0</v>
      </c>
      <c r="Z204">
        <v>0</v>
      </c>
      <c r="AB204" s="130">
        <v>0</v>
      </c>
    </row>
    <row r="205" spans="1:28" x14ac:dyDescent="0.3">
      <c r="A205">
        <v>3091</v>
      </c>
      <c r="D205">
        <v>5</v>
      </c>
      <c r="E205">
        <v>0</v>
      </c>
      <c r="F205" s="130">
        <v>6600</v>
      </c>
      <c r="G205">
        <v>0</v>
      </c>
      <c r="H205" s="130">
        <v>0</v>
      </c>
      <c r="I205">
        <v>0</v>
      </c>
      <c r="J205" s="130">
        <v>0</v>
      </c>
      <c r="M205" t="s">
        <v>1029</v>
      </c>
      <c r="N205">
        <v>5</v>
      </c>
      <c r="O205">
        <v>0</v>
      </c>
      <c r="Q205">
        <v>6600</v>
      </c>
      <c r="R205" s="130">
        <v>0</v>
      </c>
      <c r="T205">
        <v>0</v>
      </c>
      <c r="U205">
        <v>0</v>
      </c>
      <c r="W205" s="130">
        <v>0</v>
      </c>
      <c r="Y205">
        <v>0</v>
      </c>
      <c r="Z205">
        <v>0</v>
      </c>
      <c r="AB205" s="130">
        <v>0</v>
      </c>
    </row>
    <row r="206" spans="1:28" x14ac:dyDescent="0.3">
      <c r="A206">
        <v>3092</v>
      </c>
      <c r="D206">
        <v>9</v>
      </c>
      <c r="E206">
        <v>0</v>
      </c>
      <c r="F206" s="130">
        <v>11880</v>
      </c>
      <c r="G206">
        <v>0</v>
      </c>
      <c r="H206" s="130">
        <v>0</v>
      </c>
      <c r="I206">
        <v>2</v>
      </c>
      <c r="J206" s="130">
        <v>3800</v>
      </c>
      <c r="M206" t="s">
        <v>1030</v>
      </c>
      <c r="N206">
        <v>9</v>
      </c>
      <c r="O206">
        <v>0</v>
      </c>
      <c r="Q206">
        <v>11880</v>
      </c>
      <c r="R206" s="130">
        <v>0</v>
      </c>
      <c r="T206">
        <v>0</v>
      </c>
      <c r="U206">
        <v>0</v>
      </c>
      <c r="W206" s="130">
        <v>0</v>
      </c>
      <c r="Y206">
        <v>2</v>
      </c>
      <c r="Z206">
        <v>3800</v>
      </c>
      <c r="AB206" s="130">
        <v>0</v>
      </c>
    </row>
    <row r="207" spans="1:28" x14ac:dyDescent="0.3">
      <c r="A207">
        <v>3106</v>
      </c>
      <c r="D207">
        <v>164</v>
      </c>
      <c r="E207">
        <v>0</v>
      </c>
      <c r="F207" s="130">
        <v>216480</v>
      </c>
      <c r="G207">
        <v>0</v>
      </c>
      <c r="H207" s="130">
        <v>0</v>
      </c>
      <c r="I207">
        <v>1</v>
      </c>
      <c r="J207" s="130">
        <v>1900</v>
      </c>
      <c r="M207" t="s">
        <v>1031</v>
      </c>
      <c r="N207">
        <v>164</v>
      </c>
      <c r="O207">
        <v>0</v>
      </c>
      <c r="Q207">
        <v>216480</v>
      </c>
      <c r="R207" s="130">
        <v>0</v>
      </c>
      <c r="T207">
        <v>0</v>
      </c>
      <c r="U207">
        <v>0</v>
      </c>
      <c r="W207" s="130">
        <v>0</v>
      </c>
      <c r="Y207">
        <v>1</v>
      </c>
      <c r="Z207">
        <v>1900</v>
      </c>
      <c r="AB207" s="130">
        <v>0</v>
      </c>
    </row>
    <row r="208" spans="1:28" x14ac:dyDescent="0.3">
      <c r="A208">
        <v>3108</v>
      </c>
      <c r="D208">
        <v>77</v>
      </c>
      <c r="E208">
        <v>0</v>
      </c>
      <c r="F208" s="130">
        <v>101640</v>
      </c>
      <c r="G208">
        <v>0</v>
      </c>
      <c r="H208" s="130">
        <v>0</v>
      </c>
      <c r="I208">
        <v>0</v>
      </c>
      <c r="J208" s="130">
        <v>0</v>
      </c>
      <c r="M208" t="s">
        <v>1032</v>
      </c>
      <c r="N208">
        <v>77</v>
      </c>
      <c r="O208">
        <v>0</v>
      </c>
      <c r="Q208">
        <v>101640</v>
      </c>
      <c r="R208" s="130">
        <v>0</v>
      </c>
      <c r="T208">
        <v>0</v>
      </c>
      <c r="U208">
        <v>0</v>
      </c>
      <c r="W208" s="130">
        <v>0</v>
      </c>
      <c r="Y208">
        <v>0</v>
      </c>
      <c r="Z208">
        <v>0</v>
      </c>
      <c r="AB208" s="130">
        <v>0</v>
      </c>
    </row>
    <row r="209" spans="1:28" x14ac:dyDescent="0.3">
      <c r="A209">
        <v>3109</v>
      </c>
      <c r="D209">
        <v>11</v>
      </c>
      <c r="E209">
        <v>0</v>
      </c>
      <c r="F209" s="130">
        <v>14520</v>
      </c>
      <c r="G209">
        <v>0</v>
      </c>
      <c r="H209" s="130">
        <v>0</v>
      </c>
      <c r="I209">
        <v>0</v>
      </c>
      <c r="J209" s="130">
        <v>0</v>
      </c>
      <c r="M209" t="s">
        <v>1033</v>
      </c>
      <c r="N209">
        <v>11</v>
      </c>
      <c r="O209">
        <v>0</v>
      </c>
      <c r="Q209">
        <v>14520</v>
      </c>
      <c r="R209" s="130">
        <v>0</v>
      </c>
      <c r="T209">
        <v>0</v>
      </c>
      <c r="U209">
        <v>0</v>
      </c>
      <c r="W209" s="130">
        <v>0</v>
      </c>
      <c r="Y209">
        <v>0</v>
      </c>
      <c r="Z209">
        <v>0</v>
      </c>
      <c r="AB209" s="130">
        <v>0</v>
      </c>
    </row>
    <row r="210" spans="1:28" x14ac:dyDescent="0.3">
      <c r="A210">
        <v>3111</v>
      </c>
      <c r="D210">
        <v>52</v>
      </c>
      <c r="E210">
        <v>0</v>
      </c>
      <c r="F210" s="130">
        <v>68640</v>
      </c>
      <c r="G210">
        <v>0</v>
      </c>
      <c r="H210" s="130">
        <v>0</v>
      </c>
      <c r="I210">
        <v>1</v>
      </c>
      <c r="J210" s="130">
        <v>1900</v>
      </c>
      <c r="M210" t="s">
        <v>1034</v>
      </c>
      <c r="N210">
        <v>52</v>
      </c>
      <c r="O210">
        <v>0</v>
      </c>
      <c r="Q210">
        <v>68640</v>
      </c>
      <c r="R210" s="130">
        <v>0</v>
      </c>
      <c r="T210">
        <v>0</v>
      </c>
      <c r="U210">
        <v>0</v>
      </c>
      <c r="W210" s="130">
        <v>0</v>
      </c>
      <c r="Y210">
        <v>1</v>
      </c>
      <c r="Z210">
        <v>1900</v>
      </c>
      <c r="AB210" s="130">
        <v>0</v>
      </c>
    </row>
    <row r="211" spans="1:28" x14ac:dyDescent="0.3">
      <c r="A211">
        <v>3117</v>
      </c>
      <c r="D211">
        <v>101</v>
      </c>
      <c r="E211">
        <v>0</v>
      </c>
      <c r="F211" s="130">
        <v>133320</v>
      </c>
      <c r="G211">
        <v>1</v>
      </c>
      <c r="H211" s="130">
        <v>300</v>
      </c>
      <c r="I211">
        <v>0</v>
      </c>
      <c r="J211" s="130">
        <v>0</v>
      </c>
      <c r="M211" t="s">
        <v>1035</v>
      </c>
      <c r="N211">
        <v>101</v>
      </c>
      <c r="O211">
        <v>0</v>
      </c>
      <c r="Q211">
        <v>133320</v>
      </c>
      <c r="R211" s="130">
        <v>0</v>
      </c>
      <c r="T211">
        <v>1</v>
      </c>
      <c r="U211">
        <v>300</v>
      </c>
      <c r="W211" s="130">
        <v>0</v>
      </c>
      <c r="Y211">
        <v>0</v>
      </c>
      <c r="Z211">
        <v>0</v>
      </c>
      <c r="AB211" s="130">
        <v>0</v>
      </c>
    </row>
    <row r="212" spans="1:28" x14ac:dyDescent="0.3">
      <c r="A212">
        <v>3120</v>
      </c>
      <c r="D212">
        <v>12</v>
      </c>
      <c r="E212">
        <v>0</v>
      </c>
      <c r="F212" s="130">
        <v>15840</v>
      </c>
      <c r="G212">
        <v>0</v>
      </c>
      <c r="H212" s="130">
        <v>0</v>
      </c>
      <c r="I212">
        <v>1</v>
      </c>
      <c r="J212" s="130">
        <v>1900</v>
      </c>
      <c r="M212" t="s">
        <v>1036</v>
      </c>
      <c r="N212">
        <v>12</v>
      </c>
      <c r="O212">
        <v>0</v>
      </c>
      <c r="Q212">
        <v>15840</v>
      </c>
      <c r="R212" s="130">
        <v>0</v>
      </c>
      <c r="T212">
        <v>0</v>
      </c>
      <c r="U212">
        <v>0</v>
      </c>
      <c r="W212" s="130">
        <v>0</v>
      </c>
      <c r="Y212">
        <v>1</v>
      </c>
      <c r="Z212">
        <v>1900</v>
      </c>
      <c r="AB212" s="130">
        <v>0</v>
      </c>
    </row>
    <row r="213" spans="1:28" x14ac:dyDescent="0.3">
      <c r="A213">
        <v>3122</v>
      </c>
      <c r="D213">
        <v>22</v>
      </c>
      <c r="E213">
        <v>0</v>
      </c>
      <c r="F213" s="130">
        <v>29040</v>
      </c>
      <c r="G213">
        <v>8</v>
      </c>
      <c r="H213" s="130">
        <v>2400</v>
      </c>
      <c r="I213">
        <v>2</v>
      </c>
      <c r="J213" s="130">
        <v>3800</v>
      </c>
      <c r="M213" t="s">
        <v>1037</v>
      </c>
      <c r="N213">
        <v>22</v>
      </c>
      <c r="O213">
        <v>0</v>
      </c>
      <c r="Q213">
        <v>29040</v>
      </c>
      <c r="R213" s="130">
        <v>0</v>
      </c>
      <c r="T213">
        <v>8</v>
      </c>
      <c r="U213">
        <v>2400</v>
      </c>
      <c r="W213" s="130">
        <v>0</v>
      </c>
      <c r="Y213">
        <v>2</v>
      </c>
      <c r="Z213">
        <v>3800</v>
      </c>
      <c r="AB213" s="130">
        <v>0</v>
      </c>
    </row>
    <row r="214" spans="1:28" x14ac:dyDescent="0.3">
      <c r="A214">
        <v>3123</v>
      </c>
      <c r="D214">
        <v>6</v>
      </c>
      <c r="E214">
        <v>0</v>
      </c>
      <c r="F214" s="130">
        <v>7920</v>
      </c>
      <c r="G214">
        <v>0</v>
      </c>
      <c r="H214" s="130">
        <v>0</v>
      </c>
      <c r="I214">
        <v>0</v>
      </c>
      <c r="J214" s="130">
        <v>0</v>
      </c>
      <c r="M214" t="s">
        <v>1038</v>
      </c>
      <c r="N214">
        <v>6</v>
      </c>
      <c r="O214">
        <v>0</v>
      </c>
      <c r="Q214">
        <v>7920</v>
      </c>
      <c r="R214" s="130">
        <v>0</v>
      </c>
      <c r="T214">
        <v>0</v>
      </c>
      <c r="U214">
        <v>0</v>
      </c>
      <c r="W214" s="130">
        <v>0</v>
      </c>
      <c r="Y214">
        <v>0</v>
      </c>
      <c r="Z214">
        <v>0</v>
      </c>
      <c r="AB214" s="130">
        <v>0</v>
      </c>
    </row>
    <row r="215" spans="1:28" x14ac:dyDescent="0.3">
      <c r="A215">
        <v>3124</v>
      </c>
      <c r="D215">
        <v>95</v>
      </c>
      <c r="E215">
        <v>0</v>
      </c>
      <c r="F215" s="130">
        <v>125400</v>
      </c>
      <c r="G215">
        <v>4</v>
      </c>
      <c r="H215" s="130">
        <v>1200</v>
      </c>
      <c r="I215">
        <v>2</v>
      </c>
      <c r="J215" s="130">
        <v>3800</v>
      </c>
      <c r="M215" t="s">
        <v>1039</v>
      </c>
      <c r="N215">
        <v>95</v>
      </c>
      <c r="O215">
        <v>0</v>
      </c>
      <c r="Q215">
        <v>125400</v>
      </c>
      <c r="R215" s="130">
        <v>0</v>
      </c>
      <c r="T215">
        <v>4</v>
      </c>
      <c r="U215">
        <v>1200</v>
      </c>
      <c r="W215" s="130">
        <v>0</v>
      </c>
      <c r="Y215">
        <v>2</v>
      </c>
      <c r="Z215">
        <v>3800</v>
      </c>
      <c r="AB215" s="130">
        <v>0</v>
      </c>
    </row>
    <row r="216" spans="1:28" x14ac:dyDescent="0.3">
      <c r="A216">
        <v>3126</v>
      </c>
      <c r="D216">
        <v>12</v>
      </c>
      <c r="E216">
        <v>0</v>
      </c>
      <c r="F216" s="130">
        <v>15840</v>
      </c>
      <c r="G216">
        <v>1</v>
      </c>
      <c r="H216" s="130">
        <v>300</v>
      </c>
      <c r="I216">
        <v>0</v>
      </c>
      <c r="J216" s="130">
        <v>0</v>
      </c>
      <c r="M216" t="s">
        <v>1040</v>
      </c>
      <c r="N216">
        <v>12</v>
      </c>
      <c r="O216">
        <v>0</v>
      </c>
      <c r="Q216">
        <v>15840</v>
      </c>
      <c r="R216" s="130">
        <v>0</v>
      </c>
      <c r="T216">
        <v>1</v>
      </c>
      <c r="U216">
        <v>300</v>
      </c>
      <c r="W216" s="130">
        <v>0</v>
      </c>
      <c r="Y216">
        <v>0</v>
      </c>
      <c r="Z216">
        <v>0</v>
      </c>
      <c r="AB216" s="130">
        <v>0</v>
      </c>
    </row>
    <row r="217" spans="1:28" x14ac:dyDescent="0.3">
      <c r="A217">
        <v>3129</v>
      </c>
      <c r="D217">
        <v>39</v>
      </c>
      <c r="E217">
        <v>0</v>
      </c>
      <c r="F217" s="130">
        <v>51480</v>
      </c>
      <c r="G217">
        <v>3</v>
      </c>
      <c r="H217" s="130">
        <v>900</v>
      </c>
      <c r="I217">
        <v>4</v>
      </c>
      <c r="J217" s="130">
        <v>7600</v>
      </c>
      <c r="M217" t="s">
        <v>1041</v>
      </c>
      <c r="N217">
        <v>39</v>
      </c>
      <c r="O217">
        <v>0</v>
      </c>
      <c r="Q217">
        <v>51480</v>
      </c>
      <c r="R217" s="130">
        <v>0</v>
      </c>
      <c r="T217">
        <v>3</v>
      </c>
      <c r="U217">
        <v>900</v>
      </c>
      <c r="W217" s="130">
        <v>0</v>
      </c>
      <c r="Y217">
        <v>4</v>
      </c>
      <c r="Z217">
        <v>7600</v>
      </c>
      <c r="AB217" s="130">
        <v>0</v>
      </c>
    </row>
    <row r="218" spans="1:28" x14ac:dyDescent="0.3">
      <c r="A218">
        <v>3130</v>
      </c>
      <c r="D218">
        <v>7</v>
      </c>
      <c r="E218">
        <v>0</v>
      </c>
      <c r="F218" s="130">
        <v>9240</v>
      </c>
      <c r="G218">
        <v>7</v>
      </c>
      <c r="H218" s="130">
        <v>2100</v>
      </c>
      <c r="I218">
        <v>0</v>
      </c>
      <c r="J218" s="130">
        <v>0</v>
      </c>
      <c r="M218" t="s">
        <v>1042</v>
      </c>
      <c r="N218">
        <v>7</v>
      </c>
      <c r="O218">
        <v>0</v>
      </c>
      <c r="Q218">
        <v>9240</v>
      </c>
      <c r="R218" s="130">
        <v>0</v>
      </c>
      <c r="T218">
        <v>7</v>
      </c>
      <c r="U218">
        <v>2100</v>
      </c>
      <c r="W218" s="130">
        <v>0</v>
      </c>
      <c r="Y218">
        <v>0</v>
      </c>
      <c r="Z218">
        <v>0</v>
      </c>
      <c r="AB218" s="130">
        <v>0</v>
      </c>
    </row>
    <row r="219" spans="1:28" x14ac:dyDescent="0.3">
      <c r="A219">
        <v>3134</v>
      </c>
      <c r="D219">
        <v>22</v>
      </c>
      <c r="E219">
        <v>0</v>
      </c>
      <c r="F219" s="130">
        <v>29040</v>
      </c>
      <c r="G219">
        <v>0</v>
      </c>
      <c r="H219" s="130">
        <v>0</v>
      </c>
      <c r="I219">
        <v>1</v>
      </c>
      <c r="J219" s="130">
        <v>1900</v>
      </c>
      <c r="M219" t="s">
        <v>1043</v>
      </c>
      <c r="N219">
        <v>22</v>
      </c>
      <c r="O219">
        <v>0</v>
      </c>
      <c r="Q219">
        <v>29040</v>
      </c>
      <c r="R219" s="130">
        <v>0</v>
      </c>
      <c r="T219">
        <v>0</v>
      </c>
      <c r="U219">
        <v>0</v>
      </c>
      <c r="W219" s="130">
        <v>0</v>
      </c>
      <c r="Y219">
        <v>1</v>
      </c>
      <c r="Z219">
        <v>1900</v>
      </c>
      <c r="AB219" s="130">
        <v>0</v>
      </c>
    </row>
    <row r="220" spans="1:28" x14ac:dyDescent="0.3">
      <c r="A220">
        <v>3136</v>
      </c>
      <c r="D220">
        <v>5</v>
      </c>
      <c r="E220">
        <v>0</v>
      </c>
      <c r="F220" s="130">
        <v>6600</v>
      </c>
      <c r="G220">
        <v>0</v>
      </c>
      <c r="H220" s="130">
        <v>0</v>
      </c>
      <c r="I220">
        <v>0</v>
      </c>
      <c r="J220" s="130">
        <v>0</v>
      </c>
      <c r="M220" t="s">
        <v>1044</v>
      </c>
      <c r="N220">
        <v>5</v>
      </c>
      <c r="O220">
        <v>0</v>
      </c>
      <c r="Q220">
        <v>6600</v>
      </c>
      <c r="R220" s="130">
        <v>0</v>
      </c>
      <c r="T220">
        <v>0</v>
      </c>
      <c r="U220">
        <v>0</v>
      </c>
      <c r="W220" s="130">
        <v>0</v>
      </c>
      <c r="Y220">
        <v>0</v>
      </c>
      <c r="Z220">
        <v>0</v>
      </c>
      <c r="AB220" s="130">
        <v>0</v>
      </c>
    </row>
    <row r="221" spans="1:28" x14ac:dyDescent="0.3">
      <c r="A221">
        <v>3137</v>
      </c>
      <c r="D221">
        <v>19</v>
      </c>
      <c r="E221">
        <v>0</v>
      </c>
      <c r="F221" s="130">
        <v>25080</v>
      </c>
      <c r="G221">
        <v>0</v>
      </c>
      <c r="H221" s="130">
        <v>0</v>
      </c>
      <c r="I221">
        <v>0</v>
      </c>
      <c r="J221" s="130">
        <v>0</v>
      </c>
      <c r="M221" t="s">
        <v>1045</v>
      </c>
      <c r="N221">
        <v>19</v>
      </c>
      <c r="O221">
        <v>0</v>
      </c>
      <c r="Q221">
        <v>25080</v>
      </c>
      <c r="R221" s="130">
        <v>0</v>
      </c>
      <c r="T221">
        <v>0</v>
      </c>
      <c r="U221">
        <v>0</v>
      </c>
      <c r="W221" s="130">
        <v>0</v>
      </c>
      <c r="Y221">
        <v>0</v>
      </c>
      <c r="Z221">
        <v>0</v>
      </c>
      <c r="AB221" s="130">
        <v>0</v>
      </c>
    </row>
    <row r="222" spans="1:28" x14ac:dyDescent="0.3">
      <c r="A222">
        <v>3138</v>
      </c>
      <c r="D222">
        <v>27</v>
      </c>
      <c r="E222">
        <v>0</v>
      </c>
      <c r="F222" s="130">
        <v>35640</v>
      </c>
      <c r="G222">
        <v>0</v>
      </c>
      <c r="H222" s="130">
        <v>0</v>
      </c>
      <c r="I222">
        <v>0</v>
      </c>
      <c r="J222" s="130">
        <v>0</v>
      </c>
      <c r="M222" t="s">
        <v>1046</v>
      </c>
      <c r="N222">
        <v>27</v>
      </c>
      <c r="O222">
        <v>0</v>
      </c>
      <c r="Q222">
        <v>35640</v>
      </c>
      <c r="R222" s="130">
        <v>0</v>
      </c>
      <c r="T222">
        <v>0</v>
      </c>
      <c r="U222">
        <v>0</v>
      </c>
      <c r="W222" s="130">
        <v>0</v>
      </c>
      <c r="Y222">
        <v>0</v>
      </c>
      <c r="Z222">
        <v>0</v>
      </c>
      <c r="AB222" s="130">
        <v>0</v>
      </c>
    </row>
    <row r="223" spans="1:28" x14ac:dyDescent="0.3">
      <c r="A223">
        <v>3139</v>
      </c>
      <c r="D223">
        <v>27</v>
      </c>
      <c r="E223">
        <v>0</v>
      </c>
      <c r="F223" s="130">
        <v>35640</v>
      </c>
      <c r="G223">
        <v>0</v>
      </c>
      <c r="H223" s="130">
        <v>0</v>
      </c>
      <c r="I223">
        <v>0</v>
      </c>
      <c r="J223" s="130">
        <v>0</v>
      </c>
      <c r="M223" t="s">
        <v>1047</v>
      </c>
      <c r="N223">
        <v>27</v>
      </c>
      <c r="O223">
        <v>0</v>
      </c>
      <c r="Q223">
        <v>35640</v>
      </c>
      <c r="R223" s="130">
        <v>0</v>
      </c>
      <c r="T223">
        <v>0</v>
      </c>
      <c r="U223">
        <v>0</v>
      </c>
      <c r="W223" s="130">
        <v>0</v>
      </c>
      <c r="Y223">
        <v>0</v>
      </c>
      <c r="Z223">
        <v>0</v>
      </c>
      <c r="AB223" s="130">
        <v>0</v>
      </c>
    </row>
    <row r="224" spans="1:28" x14ac:dyDescent="0.3">
      <c r="A224">
        <v>3140</v>
      </c>
      <c r="D224">
        <v>57</v>
      </c>
      <c r="E224">
        <v>0</v>
      </c>
      <c r="F224" s="130">
        <v>75240</v>
      </c>
      <c r="G224">
        <v>5</v>
      </c>
      <c r="H224" s="130">
        <v>1500</v>
      </c>
      <c r="I224">
        <v>2</v>
      </c>
      <c r="J224" s="130">
        <v>3800</v>
      </c>
      <c r="M224" t="s">
        <v>1048</v>
      </c>
      <c r="N224">
        <v>57</v>
      </c>
      <c r="O224">
        <v>0</v>
      </c>
      <c r="Q224">
        <v>75240</v>
      </c>
      <c r="R224" s="130">
        <v>0</v>
      </c>
      <c r="T224">
        <v>5</v>
      </c>
      <c r="U224">
        <v>1500</v>
      </c>
      <c r="W224" s="130">
        <v>0</v>
      </c>
      <c r="Y224">
        <v>2</v>
      </c>
      <c r="Z224">
        <v>3800</v>
      </c>
      <c r="AB224" s="130">
        <v>0</v>
      </c>
    </row>
    <row r="225" spans="1:28" x14ac:dyDescent="0.3">
      <c r="A225">
        <v>3143</v>
      </c>
      <c r="D225">
        <v>33</v>
      </c>
      <c r="E225">
        <v>0</v>
      </c>
      <c r="F225" s="130">
        <v>43560</v>
      </c>
      <c r="G225">
        <v>0</v>
      </c>
      <c r="H225" s="130">
        <v>0</v>
      </c>
      <c r="I225">
        <v>1</v>
      </c>
      <c r="J225" s="130">
        <v>1900</v>
      </c>
      <c r="M225" t="s">
        <v>1049</v>
      </c>
      <c r="N225">
        <v>33</v>
      </c>
      <c r="O225">
        <v>0</v>
      </c>
      <c r="Q225">
        <v>43560</v>
      </c>
      <c r="R225" s="130">
        <v>0</v>
      </c>
      <c r="T225">
        <v>0</v>
      </c>
      <c r="U225">
        <v>0</v>
      </c>
      <c r="W225" s="130">
        <v>0</v>
      </c>
      <c r="Y225">
        <v>1</v>
      </c>
      <c r="Z225">
        <v>1900</v>
      </c>
      <c r="AB225" s="130">
        <v>0</v>
      </c>
    </row>
    <row r="226" spans="1:28" x14ac:dyDescent="0.3">
      <c r="A226">
        <v>3144</v>
      </c>
      <c r="D226">
        <v>46</v>
      </c>
      <c r="E226">
        <v>0</v>
      </c>
      <c r="F226" s="130">
        <v>60720</v>
      </c>
      <c r="G226">
        <v>5</v>
      </c>
      <c r="H226" s="130">
        <v>1500</v>
      </c>
      <c r="I226">
        <v>2</v>
      </c>
      <c r="J226" s="130">
        <v>3800</v>
      </c>
      <c r="M226" t="s">
        <v>1050</v>
      </c>
      <c r="N226">
        <v>46</v>
      </c>
      <c r="O226">
        <v>0</v>
      </c>
      <c r="Q226">
        <v>60720</v>
      </c>
      <c r="R226" s="130">
        <v>0</v>
      </c>
      <c r="T226">
        <v>5</v>
      </c>
      <c r="U226">
        <v>1500</v>
      </c>
      <c r="W226" s="130">
        <v>0</v>
      </c>
      <c r="Y226">
        <v>2</v>
      </c>
      <c r="Z226">
        <v>3800</v>
      </c>
      <c r="AB226" s="130">
        <v>0</v>
      </c>
    </row>
    <row r="227" spans="1:28" x14ac:dyDescent="0.3">
      <c r="A227">
        <v>3145</v>
      </c>
      <c r="D227">
        <v>14</v>
      </c>
      <c r="E227">
        <v>0</v>
      </c>
      <c r="F227" s="130">
        <v>18480</v>
      </c>
      <c r="G227">
        <v>0</v>
      </c>
      <c r="H227" s="130">
        <v>0</v>
      </c>
      <c r="I227">
        <v>0</v>
      </c>
      <c r="J227" s="130">
        <v>0</v>
      </c>
      <c r="M227" t="s">
        <v>1051</v>
      </c>
      <c r="N227">
        <v>14</v>
      </c>
      <c r="O227">
        <v>0</v>
      </c>
      <c r="Q227">
        <v>18480</v>
      </c>
      <c r="R227" s="130">
        <v>0</v>
      </c>
      <c r="T227">
        <v>0</v>
      </c>
      <c r="U227">
        <v>0</v>
      </c>
      <c r="W227" s="130">
        <v>0</v>
      </c>
      <c r="Y227">
        <v>0</v>
      </c>
      <c r="Z227">
        <v>0</v>
      </c>
      <c r="AB227" s="130">
        <v>0</v>
      </c>
    </row>
    <row r="228" spans="1:28" x14ac:dyDescent="0.3">
      <c r="A228">
        <v>3146</v>
      </c>
      <c r="D228">
        <v>7</v>
      </c>
      <c r="E228">
        <v>0</v>
      </c>
      <c r="F228" s="130">
        <v>9240</v>
      </c>
      <c r="G228">
        <v>0</v>
      </c>
      <c r="H228" s="130">
        <v>0</v>
      </c>
      <c r="I228">
        <v>3</v>
      </c>
      <c r="J228" s="130">
        <v>5700</v>
      </c>
      <c r="M228" t="s">
        <v>1052</v>
      </c>
      <c r="N228">
        <v>7</v>
      </c>
      <c r="O228">
        <v>0</v>
      </c>
      <c r="Q228">
        <v>9240</v>
      </c>
      <c r="R228" s="130">
        <v>0</v>
      </c>
      <c r="T228">
        <v>0</v>
      </c>
      <c r="U228">
        <v>0</v>
      </c>
      <c r="W228" s="130">
        <v>0</v>
      </c>
      <c r="Y228">
        <v>3</v>
      </c>
      <c r="Z228">
        <v>5700</v>
      </c>
      <c r="AB228" s="130">
        <v>0</v>
      </c>
    </row>
    <row r="229" spans="1:28" x14ac:dyDescent="0.3">
      <c r="A229">
        <v>3149</v>
      </c>
      <c r="D229">
        <v>26</v>
      </c>
      <c r="E229">
        <v>0</v>
      </c>
      <c r="F229" s="130">
        <v>34320</v>
      </c>
      <c r="G229">
        <v>19</v>
      </c>
      <c r="H229" s="130">
        <v>5700</v>
      </c>
      <c r="I229">
        <v>2</v>
      </c>
      <c r="J229" s="130">
        <v>3800</v>
      </c>
      <c r="M229" t="s">
        <v>1053</v>
      </c>
      <c r="N229">
        <v>26</v>
      </c>
      <c r="O229">
        <v>0</v>
      </c>
      <c r="Q229">
        <v>34320</v>
      </c>
      <c r="R229" s="130">
        <v>0</v>
      </c>
      <c r="T229">
        <v>19</v>
      </c>
      <c r="U229">
        <v>5700</v>
      </c>
      <c r="W229" s="130">
        <v>0</v>
      </c>
      <c r="Y229">
        <v>2</v>
      </c>
      <c r="Z229">
        <v>3800</v>
      </c>
      <c r="AB229" s="130">
        <v>0</v>
      </c>
    </row>
    <row r="230" spans="1:28" x14ac:dyDescent="0.3">
      <c r="A230">
        <v>3150</v>
      </c>
      <c r="D230">
        <v>46</v>
      </c>
      <c r="E230">
        <v>0</v>
      </c>
      <c r="F230" s="130">
        <v>60720</v>
      </c>
      <c r="G230">
        <v>1</v>
      </c>
      <c r="H230" s="130">
        <v>300</v>
      </c>
      <c r="I230">
        <v>0</v>
      </c>
      <c r="J230" s="130">
        <v>0</v>
      </c>
      <c r="M230" t="s">
        <v>1054</v>
      </c>
      <c r="N230">
        <v>46</v>
      </c>
      <c r="O230">
        <v>0</v>
      </c>
      <c r="Q230">
        <v>60720</v>
      </c>
      <c r="R230" s="130">
        <v>0</v>
      </c>
      <c r="T230">
        <v>1</v>
      </c>
      <c r="U230">
        <v>300</v>
      </c>
      <c r="W230" s="130">
        <v>0</v>
      </c>
      <c r="Y230">
        <v>0</v>
      </c>
      <c r="Z230">
        <v>0</v>
      </c>
      <c r="AB230" s="130">
        <v>0</v>
      </c>
    </row>
    <row r="231" spans="1:28" x14ac:dyDescent="0.3">
      <c r="A231">
        <v>3153</v>
      </c>
      <c r="D231">
        <v>29</v>
      </c>
      <c r="E231">
        <v>0</v>
      </c>
      <c r="F231" s="130">
        <v>38280</v>
      </c>
      <c r="G231">
        <v>0</v>
      </c>
      <c r="H231" s="130">
        <v>0</v>
      </c>
      <c r="I231">
        <v>1</v>
      </c>
      <c r="J231" s="130">
        <v>1900</v>
      </c>
      <c r="M231" t="s">
        <v>1055</v>
      </c>
      <c r="N231">
        <v>29</v>
      </c>
      <c r="O231">
        <v>0</v>
      </c>
      <c r="Q231">
        <v>38280</v>
      </c>
      <c r="R231" s="130">
        <v>0</v>
      </c>
      <c r="T231">
        <v>0</v>
      </c>
      <c r="U231">
        <v>0</v>
      </c>
      <c r="W231" s="130">
        <v>0</v>
      </c>
      <c r="Y231">
        <v>1</v>
      </c>
      <c r="Z231">
        <v>1900</v>
      </c>
      <c r="AB231" s="130">
        <v>0</v>
      </c>
    </row>
    <row r="232" spans="1:28" x14ac:dyDescent="0.3">
      <c r="A232">
        <v>3154</v>
      </c>
      <c r="D232">
        <v>16</v>
      </c>
      <c r="E232">
        <v>0</v>
      </c>
      <c r="F232" s="130">
        <v>21120</v>
      </c>
      <c r="G232">
        <v>0</v>
      </c>
      <c r="H232" s="130">
        <v>0</v>
      </c>
      <c r="I232">
        <v>2</v>
      </c>
      <c r="J232" s="130">
        <v>3800</v>
      </c>
      <c r="M232" t="s">
        <v>1056</v>
      </c>
      <c r="N232">
        <v>16</v>
      </c>
      <c r="O232">
        <v>0</v>
      </c>
      <c r="Q232">
        <v>21120</v>
      </c>
      <c r="R232" s="130">
        <v>0</v>
      </c>
      <c r="T232">
        <v>0</v>
      </c>
      <c r="U232">
        <v>0</v>
      </c>
      <c r="W232" s="130">
        <v>0</v>
      </c>
      <c r="Y232">
        <v>2</v>
      </c>
      <c r="Z232">
        <v>3800</v>
      </c>
      <c r="AB232" s="130">
        <v>0</v>
      </c>
    </row>
    <row r="233" spans="1:28" x14ac:dyDescent="0.3">
      <c r="A233">
        <v>3155</v>
      </c>
      <c r="D233">
        <v>15</v>
      </c>
      <c r="E233">
        <v>0</v>
      </c>
      <c r="F233" s="130">
        <v>19800</v>
      </c>
      <c r="G233">
        <v>0</v>
      </c>
      <c r="H233" s="130">
        <v>0</v>
      </c>
      <c r="I233">
        <v>0</v>
      </c>
      <c r="J233" s="130">
        <v>0</v>
      </c>
      <c r="M233" t="s">
        <v>1057</v>
      </c>
      <c r="N233">
        <v>15</v>
      </c>
      <c r="O233">
        <v>0</v>
      </c>
      <c r="Q233">
        <v>19800</v>
      </c>
      <c r="R233" s="130">
        <v>0</v>
      </c>
      <c r="T233">
        <v>0</v>
      </c>
      <c r="U233">
        <v>0</v>
      </c>
      <c r="W233" s="130">
        <v>0</v>
      </c>
      <c r="Y233">
        <v>0</v>
      </c>
      <c r="Z233">
        <v>0</v>
      </c>
      <c r="AB233" s="130">
        <v>0</v>
      </c>
    </row>
    <row r="234" spans="1:28" x14ac:dyDescent="0.3">
      <c r="A234">
        <v>3158</v>
      </c>
      <c r="D234">
        <v>5</v>
      </c>
      <c r="E234">
        <v>0</v>
      </c>
      <c r="F234" s="130">
        <v>6600</v>
      </c>
      <c r="G234">
        <v>1</v>
      </c>
      <c r="H234" s="130">
        <v>300</v>
      </c>
      <c r="I234">
        <v>3</v>
      </c>
      <c r="J234" s="130">
        <v>5700</v>
      </c>
      <c r="M234" t="s">
        <v>1058</v>
      </c>
      <c r="N234">
        <v>5</v>
      </c>
      <c r="O234">
        <v>0</v>
      </c>
      <c r="Q234">
        <v>6600</v>
      </c>
      <c r="R234" s="130">
        <v>0</v>
      </c>
      <c r="T234">
        <v>1</v>
      </c>
      <c r="U234">
        <v>300</v>
      </c>
      <c r="W234" s="130">
        <v>0</v>
      </c>
      <c r="Y234">
        <v>3</v>
      </c>
      <c r="Z234">
        <v>5700</v>
      </c>
      <c r="AB234" s="130">
        <v>0</v>
      </c>
    </row>
    <row r="235" spans="1:28" x14ac:dyDescent="0.3">
      <c r="A235">
        <v>3159</v>
      </c>
      <c r="D235">
        <v>7</v>
      </c>
      <c r="E235">
        <v>0</v>
      </c>
      <c r="F235" s="130">
        <v>9240</v>
      </c>
      <c r="G235">
        <v>0</v>
      </c>
      <c r="H235" s="130">
        <v>0</v>
      </c>
      <c r="I235">
        <v>1</v>
      </c>
      <c r="J235" s="130">
        <v>1900</v>
      </c>
      <c r="M235" t="s">
        <v>1059</v>
      </c>
      <c r="N235">
        <v>7</v>
      </c>
      <c r="O235">
        <v>0</v>
      </c>
      <c r="Q235">
        <v>9240</v>
      </c>
      <c r="R235" s="130">
        <v>0</v>
      </c>
      <c r="T235">
        <v>0</v>
      </c>
      <c r="U235">
        <v>0</v>
      </c>
      <c r="W235" s="130">
        <v>0</v>
      </c>
      <c r="Y235">
        <v>1</v>
      </c>
      <c r="Z235">
        <v>1900</v>
      </c>
      <c r="AB235" s="130">
        <v>0</v>
      </c>
    </row>
    <row r="236" spans="1:28" x14ac:dyDescent="0.3">
      <c r="A236">
        <v>3160</v>
      </c>
      <c r="D236">
        <v>16</v>
      </c>
      <c r="E236">
        <v>0</v>
      </c>
      <c r="F236" s="130">
        <v>21120</v>
      </c>
      <c r="G236">
        <v>1</v>
      </c>
      <c r="H236" s="130">
        <v>300</v>
      </c>
      <c r="I236">
        <v>0</v>
      </c>
      <c r="J236" s="130">
        <v>0</v>
      </c>
      <c r="M236" t="s">
        <v>1060</v>
      </c>
      <c r="N236">
        <v>16</v>
      </c>
      <c r="O236">
        <v>0</v>
      </c>
      <c r="Q236">
        <v>21120</v>
      </c>
      <c r="R236" s="130">
        <v>0</v>
      </c>
      <c r="T236">
        <v>1</v>
      </c>
      <c r="U236">
        <v>300</v>
      </c>
      <c r="W236" s="130">
        <v>0</v>
      </c>
      <c r="Y236">
        <v>0</v>
      </c>
      <c r="Z236">
        <v>0</v>
      </c>
      <c r="AB236" s="130">
        <v>0</v>
      </c>
    </row>
    <row r="237" spans="1:28" x14ac:dyDescent="0.3">
      <c r="A237">
        <v>3163</v>
      </c>
      <c r="D237">
        <v>78</v>
      </c>
      <c r="E237">
        <v>0</v>
      </c>
      <c r="F237" s="130">
        <v>102960</v>
      </c>
      <c r="G237">
        <v>1</v>
      </c>
      <c r="H237" s="130">
        <v>300</v>
      </c>
      <c r="I237">
        <v>0</v>
      </c>
      <c r="J237" s="130">
        <v>0</v>
      </c>
      <c r="M237" t="s">
        <v>1061</v>
      </c>
      <c r="N237">
        <v>78</v>
      </c>
      <c r="O237">
        <v>0</v>
      </c>
      <c r="Q237">
        <v>102960</v>
      </c>
      <c r="R237" s="130">
        <v>0</v>
      </c>
      <c r="T237">
        <v>1</v>
      </c>
      <c r="U237">
        <v>300</v>
      </c>
      <c r="W237" s="130">
        <v>0</v>
      </c>
      <c r="Y237">
        <v>0</v>
      </c>
      <c r="Z237">
        <v>0</v>
      </c>
      <c r="AB237" s="130">
        <v>0</v>
      </c>
    </row>
    <row r="238" spans="1:28" x14ac:dyDescent="0.3">
      <c r="A238">
        <v>3167</v>
      </c>
      <c r="D238">
        <v>34</v>
      </c>
      <c r="E238">
        <v>0</v>
      </c>
      <c r="F238" s="130">
        <v>44880</v>
      </c>
      <c r="G238">
        <v>2</v>
      </c>
      <c r="H238" s="130">
        <v>600</v>
      </c>
      <c r="I238">
        <v>9</v>
      </c>
      <c r="J238" s="130">
        <v>17100</v>
      </c>
      <c r="M238" t="s">
        <v>1062</v>
      </c>
      <c r="N238">
        <v>34</v>
      </c>
      <c r="O238">
        <v>0</v>
      </c>
      <c r="Q238">
        <v>44880</v>
      </c>
      <c r="R238" s="130">
        <v>0</v>
      </c>
      <c r="T238">
        <v>2</v>
      </c>
      <c r="U238">
        <v>600</v>
      </c>
      <c r="W238" s="130">
        <v>0</v>
      </c>
      <c r="Y238">
        <v>9</v>
      </c>
      <c r="Z238">
        <v>17100</v>
      </c>
      <c r="AB238" s="130">
        <v>0</v>
      </c>
    </row>
    <row r="239" spans="1:28" x14ac:dyDescent="0.3">
      <c r="A239">
        <v>3168</v>
      </c>
      <c r="D239">
        <v>9</v>
      </c>
      <c r="E239">
        <v>0</v>
      </c>
      <c r="F239" s="130">
        <v>11880</v>
      </c>
      <c r="G239">
        <v>0</v>
      </c>
      <c r="H239" s="130">
        <v>0</v>
      </c>
      <c r="I239">
        <v>3</v>
      </c>
      <c r="J239" s="130">
        <v>5700</v>
      </c>
      <c r="M239" t="s">
        <v>1063</v>
      </c>
      <c r="N239">
        <v>9</v>
      </c>
      <c r="O239">
        <v>0</v>
      </c>
      <c r="Q239">
        <v>11880</v>
      </c>
      <c r="R239" s="130">
        <v>0</v>
      </c>
      <c r="T239">
        <v>0</v>
      </c>
      <c r="U239">
        <v>0</v>
      </c>
      <c r="W239" s="130">
        <v>0</v>
      </c>
      <c r="Y239">
        <v>3</v>
      </c>
      <c r="Z239">
        <v>5700</v>
      </c>
      <c r="AB239" s="130">
        <v>0</v>
      </c>
    </row>
    <row r="240" spans="1:28" x14ac:dyDescent="0.3">
      <c r="A240">
        <v>3169</v>
      </c>
      <c r="D240">
        <v>13</v>
      </c>
      <c r="E240">
        <v>0</v>
      </c>
      <c r="F240" s="130">
        <v>17160</v>
      </c>
      <c r="G240">
        <v>90</v>
      </c>
      <c r="H240" s="130">
        <v>27000</v>
      </c>
      <c r="I240">
        <v>0</v>
      </c>
      <c r="J240" s="130">
        <v>0</v>
      </c>
      <c r="M240" t="s">
        <v>1064</v>
      </c>
      <c r="N240">
        <v>13</v>
      </c>
      <c r="O240">
        <v>0</v>
      </c>
      <c r="Q240">
        <v>17160</v>
      </c>
      <c r="R240" s="130">
        <v>0</v>
      </c>
      <c r="T240">
        <v>90</v>
      </c>
      <c r="U240">
        <v>27000</v>
      </c>
      <c r="W240" s="130">
        <v>0</v>
      </c>
      <c r="Y240">
        <v>0</v>
      </c>
      <c r="Z240">
        <v>0</v>
      </c>
      <c r="AB240" s="130">
        <v>0</v>
      </c>
    </row>
    <row r="241" spans="1:28" x14ac:dyDescent="0.3">
      <c r="A241">
        <v>3171</v>
      </c>
      <c r="D241">
        <v>20</v>
      </c>
      <c r="E241">
        <v>0</v>
      </c>
      <c r="F241" s="130">
        <v>26400</v>
      </c>
      <c r="G241">
        <v>2</v>
      </c>
      <c r="H241" s="130">
        <v>600</v>
      </c>
      <c r="I241">
        <v>0</v>
      </c>
      <c r="J241" s="130">
        <v>0</v>
      </c>
      <c r="M241" t="s">
        <v>1065</v>
      </c>
      <c r="N241">
        <v>20</v>
      </c>
      <c r="O241">
        <v>0</v>
      </c>
      <c r="Q241">
        <v>26400</v>
      </c>
      <c r="R241" s="130">
        <v>0</v>
      </c>
      <c r="T241">
        <v>2</v>
      </c>
      <c r="U241">
        <v>600</v>
      </c>
      <c r="W241" s="130">
        <v>0</v>
      </c>
      <c r="Y241">
        <v>0</v>
      </c>
      <c r="Z241">
        <v>0</v>
      </c>
      <c r="AB241" s="130">
        <v>0</v>
      </c>
    </row>
    <row r="242" spans="1:28" x14ac:dyDescent="0.3">
      <c r="A242">
        <v>3172</v>
      </c>
      <c r="D242">
        <v>20</v>
      </c>
      <c r="E242">
        <v>0</v>
      </c>
      <c r="F242" s="130">
        <v>26400</v>
      </c>
      <c r="G242">
        <v>0</v>
      </c>
      <c r="H242" s="130">
        <v>0</v>
      </c>
      <c r="I242">
        <v>0</v>
      </c>
      <c r="J242" s="130">
        <v>0</v>
      </c>
      <c r="M242" t="s">
        <v>1066</v>
      </c>
      <c r="N242">
        <v>20</v>
      </c>
      <c r="O242">
        <v>0</v>
      </c>
      <c r="Q242">
        <v>26400</v>
      </c>
      <c r="R242" s="130">
        <v>0</v>
      </c>
      <c r="T242">
        <v>0</v>
      </c>
      <c r="U242">
        <v>0</v>
      </c>
      <c r="W242" s="130">
        <v>0</v>
      </c>
      <c r="Y242">
        <v>0</v>
      </c>
      <c r="Z242">
        <v>0</v>
      </c>
      <c r="AB242" s="130">
        <v>0</v>
      </c>
    </row>
    <row r="243" spans="1:28" x14ac:dyDescent="0.3">
      <c r="A243">
        <v>3173</v>
      </c>
      <c r="D243">
        <v>22</v>
      </c>
      <c r="E243">
        <v>0</v>
      </c>
      <c r="F243" s="130">
        <v>29040</v>
      </c>
      <c r="G243">
        <v>1</v>
      </c>
      <c r="H243" s="130">
        <v>300</v>
      </c>
      <c r="I243">
        <v>1</v>
      </c>
      <c r="J243" s="130">
        <v>1900</v>
      </c>
      <c r="M243" t="s">
        <v>1067</v>
      </c>
      <c r="N243">
        <v>22</v>
      </c>
      <c r="O243">
        <v>0</v>
      </c>
      <c r="Q243">
        <v>29040</v>
      </c>
      <c r="R243" s="130">
        <v>0</v>
      </c>
      <c r="T243">
        <v>1</v>
      </c>
      <c r="U243">
        <v>300</v>
      </c>
      <c r="W243" s="130">
        <v>0</v>
      </c>
      <c r="Y243">
        <v>1</v>
      </c>
      <c r="Z243">
        <v>1900</v>
      </c>
      <c r="AB243" s="130">
        <v>0</v>
      </c>
    </row>
    <row r="244" spans="1:28" x14ac:dyDescent="0.3">
      <c r="A244">
        <v>3175</v>
      </c>
      <c r="D244">
        <v>28</v>
      </c>
      <c r="E244">
        <v>0</v>
      </c>
      <c r="F244" s="130">
        <v>36960</v>
      </c>
      <c r="G244">
        <v>0</v>
      </c>
      <c r="H244" s="130">
        <v>0</v>
      </c>
      <c r="I244">
        <v>0</v>
      </c>
      <c r="J244" s="130">
        <v>0</v>
      </c>
      <c r="M244" t="s">
        <v>1068</v>
      </c>
      <c r="N244">
        <v>28</v>
      </c>
      <c r="O244">
        <v>0</v>
      </c>
      <c r="Q244">
        <v>36960</v>
      </c>
      <c r="R244" s="130">
        <v>0</v>
      </c>
      <c r="T244">
        <v>0</v>
      </c>
      <c r="U244">
        <v>0</v>
      </c>
      <c r="W244" s="130">
        <v>0</v>
      </c>
      <c r="Y244">
        <v>0</v>
      </c>
      <c r="Z244">
        <v>0</v>
      </c>
      <c r="AB244" s="130">
        <v>0</v>
      </c>
    </row>
    <row r="245" spans="1:28" x14ac:dyDescent="0.3">
      <c r="A245">
        <v>3178</v>
      </c>
      <c r="D245">
        <v>119</v>
      </c>
      <c r="E245">
        <v>0</v>
      </c>
      <c r="F245" s="130">
        <v>157080</v>
      </c>
      <c r="G245">
        <v>0</v>
      </c>
      <c r="H245" s="130">
        <v>0</v>
      </c>
      <c r="I245">
        <v>0</v>
      </c>
      <c r="J245" s="130">
        <v>0</v>
      </c>
      <c r="M245" t="s">
        <v>1069</v>
      </c>
      <c r="N245">
        <v>119</v>
      </c>
      <c r="O245">
        <v>0</v>
      </c>
      <c r="Q245">
        <v>157080</v>
      </c>
      <c r="R245" s="130">
        <v>0</v>
      </c>
      <c r="T245">
        <v>0</v>
      </c>
      <c r="U245">
        <v>0</v>
      </c>
      <c r="W245" s="130">
        <v>0</v>
      </c>
      <c r="Y245">
        <v>0</v>
      </c>
      <c r="Z245">
        <v>0</v>
      </c>
      <c r="AB245" s="130">
        <v>0</v>
      </c>
    </row>
    <row r="246" spans="1:28" x14ac:dyDescent="0.3">
      <c r="A246">
        <v>3179</v>
      </c>
      <c r="D246">
        <v>285</v>
      </c>
      <c r="E246">
        <v>0</v>
      </c>
      <c r="F246" s="130">
        <v>376200</v>
      </c>
      <c r="G246">
        <v>0</v>
      </c>
      <c r="H246" s="130">
        <v>0</v>
      </c>
      <c r="I246">
        <v>0</v>
      </c>
      <c r="J246" s="130">
        <v>0</v>
      </c>
      <c r="M246" t="s">
        <v>1070</v>
      </c>
      <c r="N246">
        <v>285</v>
      </c>
      <c r="O246">
        <v>0</v>
      </c>
      <c r="Q246">
        <v>376200</v>
      </c>
      <c r="R246" s="130">
        <v>0</v>
      </c>
      <c r="T246">
        <v>0</v>
      </c>
      <c r="U246">
        <v>0</v>
      </c>
      <c r="W246" s="130">
        <v>0</v>
      </c>
      <c r="Y246">
        <v>0</v>
      </c>
      <c r="Z246">
        <v>0</v>
      </c>
      <c r="AB246" s="130">
        <v>0</v>
      </c>
    </row>
    <row r="247" spans="1:28" x14ac:dyDescent="0.3">
      <c r="A247">
        <v>3181</v>
      </c>
      <c r="D247">
        <v>77</v>
      </c>
      <c r="E247">
        <v>0</v>
      </c>
      <c r="F247" s="130">
        <v>101640</v>
      </c>
      <c r="G247">
        <v>4</v>
      </c>
      <c r="H247" s="130">
        <v>1200</v>
      </c>
      <c r="I247">
        <v>0</v>
      </c>
      <c r="J247" s="130">
        <v>0</v>
      </c>
      <c r="M247" t="s">
        <v>1071</v>
      </c>
      <c r="N247">
        <v>77</v>
      </c>
      <c r="O247">
        <v>0</v>
      </c>
      <c r="Q247">
        <v>101640</v>
      </c>
      <c r="R247" s="130">
        <v>0</v>
      </c>
      <c r="T247">
        <v>4</v>
      </c>
      <c r="U247">
        <v>1200</v>
      </c>
      <c r="W247" s="130">
        <v>0</v>
      </c>
      <c r="Y247">
        <v>0</v>
      </c>
      <c r="Z247">
        <v>0</v>
      </c>
      <c r="AB247" s="130">
        <v>0</v>
      </c>
    </row>
    <row r="248" spans="1:28" x14ac:dyDescent="0.3">
      <c r="A248">
        <v>3182</v>
      </c>
      <c r="D248">
        <v>61</v>
      </c>
      <c r="E248">
        <v>0</v>
      </c>
      <c r="F248" s="130">
        <v>80520</v>
      </c>
      <c r="G248">
        <v>14</v>
      </c>
      <c r="H248" s="130">
        <v>4200</v>
      </c>
      <c r="I248">
        <v>1</v>
      </c>
      <c r="J248" s="130">
        <v>1900</v>
      </c>
      <c r="M248" t="s">
        <v>1072</v>
      </c>
      <c r="N248">
        <v>61</v>
      </c>
      <c r="O248">
        <v>0</v>
      </c>
      <c r="Q248">
        <v>80520</v>
      </c>
      <c r="R248" s="130">
        <v>0</v>
      </c>
      <c r="T248">
        <v>14</v>
      </c>
      <c r="U248">
        <v>4200</v>
      </c>
      <c r="W248" s="130">
        <v>0</v>
      </c>
      <c r="Y248">
        <v>1</v>
      </c>
      <c r="Z248">
        <v>1900</v>
      </c>
      <c r="AB248" s="130">
        <v>0</v>
      </c>
    </row>
    <row r="249" spans="1:28" x14ac:dyDescent="0.3">
      <c r="A249">
        <v>3183</v>
      </c>
      <c r="D249">
        <v>17</v>
      </c>
      <c r="E249">
        <v>0</v>
      </c>
      <c r="F249" s="130">
        <v>22440</v>
      </c>
      <c r="G249">
        <v>3</v>
      </c>
      <c r="H249" s="130">
        <v>900</v>
      </c>
      <c r="I249">
        <v>0</v>
      </c>
      <c r="J249" s="130">
        <v>0</v>
      </c>
      <c r="M249" t="s">
        <v>1073</v>
      </c>
      <c r="N249">
        <v>17</v>
      </c>
      <c r="O249">
        <v>0</v>
      </c>
      <c r="Q249">
        <v>22440</v>
      </c>
      <c r="R249" s="130">
        <v>0</v>
      </c>
      <c r="T249">
        <v>3</v>
      </c>
      <c r="U249">
        <v>900</v>
      </c>
      <c r="W249" s="130">
        <v>0</v>
      </c>
      <c r="Y249">
        <v>0</v>
      </c>
      <c r="Z249">
        <v>0</v>
      </c>
      <c r="AB249" s="130">
        <v>0</v>
      </c>
    </row>
    <row r="250" spans="1:28" x14ac:dyDescent="0.3">
      <c r="A250">
        <v>3186</v>
      </c>
      <c r="D250">
        <v>12</v>
      </c>
      <c r="E250">
        <v>0</v>
      </c>
      <c r="F250" s="130">
        <v>15840</v>
      </c>
      <c r="G250">
        <v>0</v>
      </c>
      <c r="H250" s="130">
        <v>0</v>
      </c>
      <c r="I250">
        <v>0</v>
      </c>
      <c r="J250" s="130">
        <v>0</v>
      </c>
      <c r="M250" t="s">
        <v>1074</v>
      </c>
      <c r="N250">
        <v>12</v>
      </c>
      <c r="O250">
        <v>0</v>
      </c>
      <c r="Q250">
        <v>15840</v>
      </c>
      <c r="R250" s="130">
        <v>0</v>
      </c>
      <c r="T250">
        <v>0</v>
      </c>
      <c r="U250">
        <v>0</v>
      </c>
      <c r="W250" s="130">
        <v>0</v>
      </c>
      <c r="Y250">
        <v>0</v>
      </c>
      <c r="Z250">
        <v>0</v>
      </c>
      <c r="AB250" s="130">
        <v>0</v>
      </c>
    </row>
    <row r="251" spans="1:28" x14ac:dyDescent="0.3">
      <c r="A251">
        <v>3198</v>
      </c>
      <c r="D251">
        <v>9</v>
      </c>
      <c r="E251">
        <v>0</v>
      </c>
      <c r="F251" s="130">
        <v>11880</v>
      </c>
      <c r="G251">
        <v>0</v>
      </c>
      <c r="H251" s="130">
        <v>0</v>
      </c>
      <c r="I251">
        <v>0</v>
      </c>
      <c r="J251" s="130">
        <v>0</v>
      </c>
      <c r="M251" t="s">
        <v>1075</v>
      </c>
      <c r="N251">
        <v>9</v>
      </c>
      <c r="O251">
        <v>0</v>
      </c>
      <c r="Q251">
        <v>11880</v>
      </c>
      <c r="R251" s="130">
        <v>0</v>
      </c>
      <c r="T251">
        <v>0</v>
      </c>
      <c r="U251">
        <v>0</v>
      </c>
      <c r="W251" s="130">
        <v>0</v>
      </c>
      <c r="Y251">
        <v>0</v>
      </c>
      <c r="Z251">
        <v>0</v>
      </c>
      <c r="AB251" s="130">
        <v>0</v>
      </c>
    </row>
    <row r="252" spans="1:28" x14ac:dyDescent="0.3">
      <c r="A252">
        <v>3199</v>
      </c>
      <c r="D252">
        <v>24</v>
      </c>
      <c r="E252">
        <v>0</v>
      </c>
      <c r="F252" s="130">
        <v>31680</v>
      </c>
      <c r="G252">
        <v>0</v>
      </c>
      <c r="H252" s="130">
        <v>0</v>
      </c>
      <c r="I252">
        <v>0</v>
      </c>
      <c r="J252" s="130">
        <v>0</v>
      </c>
      <c r="M252" t="s">
        <v>1076</v>
      </c>
      <c r="N252">
        <v>24</v>
      </c>
      <c r="O252">
        <v>0</v>
      </c>
      <c r="Q252">
        <v>31680</v>
      </c>
      <c r="R252" s="130">
        <v>0</v>
      </c>
      <c r="T252">
        <v>0</v>
      </c>
      <c r="U252">
        <v>0</v>
      </c>
      <c r="W252" s="130">
        <v>0</v>
      </c>
      <c r="Y252">
        <v>0</v>
      </c>
      <c r="Z252">
        <v>0</v>
      </c>
      <c r="AB252" s="130">
        <v>0</v>
      </c>
    </row>
    <row r="253" spans="1:28" x14ac:dyDescent="0.3">
      <c r="A253">
        <v>3200</v>
      </c>
      <c r="D253">
        <v>27</v>
      </c>
      <c r="E253">
        <v>0</v>
      </c>
      <c r="F253" s="130">
        <v>35640</v>
      </c>
      <c r="G253">
        <v>0</v>
      </c>
      <c r="H253" s="130">
        <v>0</v>
      </c>
      <c r="I253">
        <v>1</v>
      </c>
      <c r="J253" s="130">
        <v>1900</v>
      </c>
      <c r="M253" t="s">
        <v>1077</v>
      </c>
      <c r="N253">
        <v>27</v>
      </c>
      <c r="O253">
        <v>0</v>
      </c>
      <c r="Q253">
        <v>35640</v>
      </c>
      <c r="R253" s="130">
        <v>0</v>
      </c>
      <c r="T253">
        <v>0</v>
      </c>
      <c r="U253">
        <v>0</v>
      </c>
      <c r="W253" s="130">
        <v>0</v>
      </c>
      <c r="Y253">
        <v>1</v>
      </c>
      <c r="Z253">
        <v>1900</v>
      </c>
      <c r="AB253" s="130">
        <v>0</v>
      </c>
    </row>
    <row r="254" spans="1:28" x14ac:dyDescent="0.3">
      <c r="A254">
        <v>3201</v>
      </c>
      <c r="D254">
        <v>11</v>
      </c>
      <c r="E254">
        <v>0</v>
      </c>
      <c r="F254" s="130">
        <v>14520</v>
      </c>
      <c r="G254">
        <v>0</v>
      </c>
      <c r="H254" s="130">
        <v>0</v>
      </c>
      <c r="I254">
        <v>1</v>
      </c>
      <c r="J254" s="130">
        <v>1900</v>
      </c>
      <c r="M254" t="s">
        <v>1078</v>
      </c>
      <c r="N254">
        <v>11</v>
      </c>
      <c r="O254">
        <v>0</v>
      </c>
      <c r="Q254">
        <v>14520</v>
      </c>
      <c r="R254" s="130">
        <v>0</v>
      </c>
      <c r="T254">
        <v>0</v>
      </c>
      <c r="U254">
        <v>0</v>
      </c>
      <c r="W254" s="130">
        <v>0</v>
      </c>
      <c r="Y254">
        <v>1</v>
      </c>
      <c r="Z254">
        <v>1900</v>
      </c>
      <c r="AB254" s="130">
        <v>0</v>
      </c>
    </row>
    <row r="255" spans="1:28" x14ac:dyDescent="0.3">
      <c r="A255">
        <v>3282</v>
      </c>
      <c r="D255">
        <v>35</v>
      </c>
      <c r="E255">
        <v>0</v>
      </c>
      <c r="F255" s="130">
        <v>46200</v>
      </c>
      <c r="G255">
        <v>0</v>
      </c>
      <c r="H255" s="130">
        <v>0</v>
      </c>
      <c r="I255">
        <v>6</v>
      </c>
      <c r="J255" s="130">
        <v>11400</v>
      </c>
      <c r="M255" t="s">
        <v>1079</v>
      </c>
      <c r="N255">
        <v>35</v>
      </c>
      <c r="O255">
        <v>0</v>
      </c>
      <c r="Q255">
        <v>46200</v>
      </c>
      <c r="R255" s="130">
        <v>0</v>
      </c>
      <c r="T255">
        <v>0</v>
      </c>
      <c r="U255">
        <v>0</v>
      </c>
      <c r="W255" s="130">
        <v>0</v>
      </c>
      <c r="Y255">
        <v>6</v>
      </c>
      <c r="Z255">
        <v>11400</v>
      </c>
      <c r="AB255" s="130">
        <v>0</v>
      </c>
    </row>
    <row r="256" spans="1:28" x14ac:dyDescent="0.3">
      <c r="A256">
        <v>3284</v>
      </c>
      <c r="D256">
        <v>27</v>
      </c>
      <c r="E256">
        <v>0</v>
      </c>
      <c r="F256" s="130">
        <v>35640</v>
      </c>
      <c r="G256">
        <v>2</v>
      </c>
      <c r="H256" s="130">
        <v>600</v>
      </c>
      <c r="I256">
        <v>0</v>
      </c>
      <c r="J256" s="130">
        <v>0</v>
      </c>
      <c r="M256" t="s">
        <v>1080</v>
      </c>
      <c r="N256">
        <v>27</v>
      </c>
      <c r="O256">
        <v>0</v>
      </c>
      <c r="Q256">
        <v>35640</v>
      </c>
      <c r="R256" s="130">
        <v>0</v>
      </c>
      <c r="T256">
        <v>2</v>
      </c>
      <c r="U256">
        <v>600</v>
      </c>
      <c r="W256" s="130">
        <v>0</v>
      </c>
      <c r="Y256">
        <v>0</v>
      </c>
      <c r="Z256">
        <v>0</v>
      </c>
      <c r="AB256" s="130">
        <v>0</v>
      </c>
    </row>
    <row r="257" spans="1:28" x14ac:dyDescent="0.3">
      <c r="A257">
        <v>3289</v>
      </c>
      <c r="D257">
        <v>29</v>
      </c>
      <c r="E257">
        <v>0</v>
      </c>
      <c r="F257" s="130">
        <v>38280</v>
      </c>
      <c r="G257">
        <v>1</v>
      </c>
      <c r="H257" s="130">
        <v>300</v>
      </c>
      <c r="I257">
        <v>0</v>
      </c>
      <c r="J257" s="130">
        <v>0</v>
      </c>
      <c r="M257" t="s">
        <v>1081</v>
      </c>
      <c r="N257">
        <v>29</v>
      </c>
      <c r="O257">
        <v>0</v>
      </c>
      <c r="Q257">
        <v>38280</v>
      </c>
      <c r="R257" s="130">
        <v>0</v>
      </c>
      <c r="T257">
        <v>1</v>
      </c>
      <c r="U257">
        <v>300</v>
      </c>
      <c r="W257" s="130">
        <v>0</v>
      </c>
      <c r="Y257">
        <v>0</v>
      </c>
      <c r="Z257">
        <v>0</v>
      </c>
      <c r="AB257" s="130">
        <v>0</v>
      </c>
    </row>
    <row r="258" spans="1:28" x14ac:dyDescent="0.3">
      <c r="A258">
        <v>3294</v>
      </c>
      <c r="D258">
        <v>144</v>
      </c>
      <c r="E258">
        <v>0</v>
      </c>
      <c r="F258" s="130">
        <v>190080</v>
      </c>
      <c r="G258">
        <v>0</v>
      </c>
      <c r="H258" s="130">
        <v>0</v>
      </c>
      <c r="I258">
        <v>1</v>
      </c>
      <c r="J258" s="130">
        <v>1900</v>
      </c>
      <c r="M258" t="s">
        <v>1082</v>
      </c>
      <c r="N258">
        <v>144</v>
      </c>
      <c r="O258">
        <v>0</v>
      </c>
      <c r="Q258">
        <v>190080</v>
      </c>
      <c r="R258" s="130">
        <v>0</v>
      </c>
      <c r="T258">
        <v>0</v>
      </c>
      <c r="U258">
        <v>0</v>
      </c>
      <c r="W258" s="130">
        <v>0</v>
      </c>
      <c r="Y258">
        <v>1</v>
      </c>
      <c r="Z258">
        <v>1900</v>
      </c>
      <c r="AB258" s="130">
        <v>0</v>
      </c>
    </row>
    <row r="259" spans="1:28" x14ac:dyDescent="0.3">
      <c r="A259">
        <v>3295</v>
      </c>
      <c r="D259">
        <v>28</v>
      </c>
      <c r="E259">
        <v>0</v>
      </c>
      <c r="F259" s="130">
        <v>36960</v>
      </c>
      <c r="G259">
        <v>1</v>
      </c>
      <c r="H259" s="130">
        <v>300</v>
      </c>
      <c r="I259">
        <v>2</v>
      </c>
      <c r="J259" s="130">
        <v>3800</v>
      </c>
      <c r="M259" t="s">
        <v>1083</v>
      </c>
      <c r="N259">
        <v>28</v>
      </c>
      <c r="O259">
        <v>0</v>
      </c>
      <c r="Q259">
        <v>36960</v>
      </c>
      <c r="R259" s="130">
        <v>0</v>
      </c>
      <c r="T259">
        <v>1</v>
      </c>
      <c r="U259">
        <v>300</v>
      </c>
      <c r="W259" s="130">
        <v>0</v>
      </c>
      <c r="Y259">
        <v>2</v>
      </c>
      <c r="Z259">
        <v>3800</v>
      </c>
      <c r="AB259" s="130">
        <v>0</v>
      </c>
    </row>
    <row r="260" spans="1:28" x14ac:dyDescent="0.3">
      <c r="A260">
        <v>3296</v>
      </c>
      <c r="D260">
        <v>73</v>
      </c>
      <c r="E260">
        <v>0</v>
      </c>
      <c r="F260" s="130">
        <v>96360</v>
      </c>
      <c r="G260">
        <v>0</v>
      </c>
      <c r="H260" s="130">
        <v>0</v>
      </c>
      <c r="I260">
        <v>6</v>
      </c>
      <c r="J260" s="130">
        <v>11400</v>
      </c>
      <c r="M260" t="s">
        <v>1084</v>
      </c>
      <c r="N260">
        <v>73</v>
      </c>
      <c r="O260">
        <v>0</v>
      </c>
      <c r="Q260">
        <v>96360</v>
      </c>
      <c r="R260" s="130">
        <v>0</v>
      </c>
      <c r="T260">
        <v>0</v>
      </c>
      <c r="U260">
        <v>0</v>
      </c>
      <c r="W260" s="130">
        <v>0</v>
      </c>
      <c r="Y260">
        <v>6</v>
      </c>
      <c r="Z260">
        <v>11400</v>
      </c>
      <c r="AB260" s="130">
        <v>0</v>
      </c>
    </row>
    <row r="261" spans="1:28" x14ac:dyDescent="0.3">
      <c r="A261">
        <v>3297</v>
      </c>
      <c r="D261">
        <v>80</v>
      </c>
      <c r="E261">
        <v>0</v>
      </c>
      <c r="F261" s="130">
        <v>105600</v>
      </c>
      <c r="G261">
        <v>0</v>
      </c>
      <c r="H261" s="130">
        <v>0</v>
      </c>
      <c r="I261">
        <v>5</v>
      </c>
      <c r="J261" s="130">
        <v>9500</v>
      </c>
      <c r="M261" t="s">
        <v>1085</v>
      </c>
      <c r="N261">
        <v>80</v>
      </c>
      <c r="O261">
        <v>0</v>
      </c>
      <c r="Q261">
        <v>105600</v>
      </c>
      <c r="R261" s="130">
        <v>0</v>
      </c>
      <c r="T261">
        <v>0</v>
      </c>
      <c r="U261">
        <v>0</v>
      </c>
      <c r="W261" s="130">
        <v>0</v>
      </c>
      <c r="Y261">
        <v>5</v>
      </c>
      <c r="Z261">
        <v>9500</v>
      </c>
      <c r="AB261" s="130">
        <v>0</v>
      </c>
    </row>
    <row r="262" spans="1:28" x14ac:dyDescent="0.3">
      <c r="A262">
        <v>3298</v>
      </c>
      <c r="D262">
        <v>22</v>
      </c>
      <c r="E262">
        <v>0</v>
      </c>
      <c r="F262" s="130">
        <v>29040</v>
      </c>
      <c r="G262">
        <v>0</v>
      </c>
      <c r="H262" s="130">
        <v>0</v>
      </c>
      <c r="I262">
        <v>3</v>
      </c>
      <c r="J262" s="130">
        <v>5700</v>
      </c>
      <c r="M262" t="s">
        <v>1086</v>
      </c>
      <c r="N262">
        <v>22</v>
      </c>
      <c r="O262">
        <v>0</v>
      </c>
      <c r="Q262">
        <v>29040</v>
      </c>
      <c r="R262" s="130">
        <v>0</v>
      </c>
      <c r="T262">
        <v>0</v>
      </c>
      <c r="U262">
        <v>0</v>
      </c>
      <c r="W262" s="130">
        <v>0</v>
      </c>
      <c r="Y262">
        <v>3</v>
      </c>
      <c r="Z262">
        <v>5700</v>
      </c>
      <c r="AB262" s="130">
        <v>0</v>
      </c>
    </row>
    <row r="263" spans="1:28" x14ac:dyDescent="0.3">
      <c r="A263">
        <v>3299</v>
      </c>
      <c r="D263">
        <v>61</v>
      </c>
      <c r="E263">
        <v>0</v>
      </c>
      <c r="F263" s="130">
        <v>80520</v>
      </c>
      <c r="G263">
        <v>2</v>
      </c>
      <c r="H263" s="130">
        <v>600</v>
      </c>
      <c r="I263">
        <v>3</v>
      </c>
      <c r="J263" s="130">
        <v>5700</v>
      </c>
      <c r="M263" t="s">
        <v>1087</v>
      </c>
      <c r="N263">
        <v>61</v>
      </c>
      <c r="O263">
        <v>0</v>
      </c>
      <c r="Q263">
        <v>80520</v>
      </c>
      <c r="R263" s="130">
        <v>0</v>
      </c>
      <c r="T263">
        <v>2</v>
      </c>
      <c r="U263">
        <v>600</v>
      </c>
      <c r="W263" s="130">
        <v>0</v>
      </c>
      <c r="Y263">
        <v>3</v>
      </c>
      <c r="Z263">
        <v>5700</v>
      </c>
      <c r="AB263" s="130">
        <v>0</v>
      </c>
    </row>
    <row r="264" spans="1:28" x14ac:dyDescent="0.3">
      <c r="A264">
        <v>3303</v>
      </c>
      <c r="D264">
        <v>12</v>
      </c>
      <c r="E264">
        <v>0</v>
      </c>
      <c r="F264" s="130">
        <v>15840</v>
      </c>
      <c r="G264">
        <v>4</v>
      </c>
      <c r="H264" s="130">
        <v>1200</v>
      </c>
      <c r="I264">
        <v>0</v>
      </c>
      <c r="J264" s="130">
        <v>0</v>
      </c>
      <c r="M264" t="s">
        <v>1088</v>
      </c>
      <c r="N264">
        <v>12</v>
      </c>
      <c r="O264">
        <v>0</v>
      </c>
      <c r="Q264">
        <v>15840</v>
      </c>
      <c r="R264" s="130">
        <v>0</v>
      </c>
      <c r="T264">
        <v>4</v>
      </c>
      <c r="U264">
        <v>1200</v>
      </c>
      <c r="W264" s="130">
        <v>0</v>
      </c>
      <c r="Y264">
        <v>0</v>
      </c>
      <c r="Z264">
        <v>0</v>
      </c>
      <c r="AB264" s="130">
        <v>0</v>
      </c>
    </row>
    <row r="265" spans="1:28" x14ac:dyDescent="0.3">
      <c r="A265">
        <v>3306</v>
      </c>
      <c r="D265">
        <v>25</v>
      </c>
      <c r="E265">
        <v>0</v>
      </c>
      <c r="F265" s="130">
        <v>33000</v>
      </c>
      <c r="G265">
        <v>0</v>
      </c>
      <c r="H265" s="130">
        <v>0</v>
      </c>
      <c r="I265">
        <v>1</v>
      </c>
      <c r="J265" s="130">
        <v>1900</v>
      </c>
      <c r="M265" t="s">
        <v>1089</v>
      </c>
      <c r="N265">
        <v>25</v>
      </c>
      <c r="O265">
        <v>0</v>
      </c>
      <c r="Q265">
        <v>33000</v>
      </c>
      <c r="R265" s="130">
        <v>0</v>
      </c>
      <c r="T265">
        <v>0</v>
      </c>
      <c r="U265">
        <v>0</v>
      </c>
      <c r="W265" s="130">
        <v>0</v>
      </c>
      <c r="Y265">
        <v>1</v>
      </c>
      <c r="Z265">
        <v>1900</v>
      </c>
      <c r="AB265" s="130">
        <v>0</v>
      </c>
    </row>
    <row r="266" spans="1:28" x14ac:dyDescent="0.3">
      <c r="A266">
        <v>3307</v>
      </c>
      <c r="D266">
        <v>12</v>
      </c>
      <c r="E266">
        <v>0</v>
      </c>
      <c r="F266" s="130">
        <v>15840</v>
      </c>
      <c r="G266">
        <v>1</v>
      </c>
      <c r="H266" s="130">
        <v>300</v>
      </c>
      <c r="I266">
        <v>0</v>
      </c>
      <c r="J266" s="130">
        <v>0</v>
      </c>
      <c r="M266" t="s">
        <v>1090</v>
      </c>
      <c r="N266">
        <v>12</v>
      </c>
      <c r="O266">
        <v>0</v>
      </c>
      <c r="Q266">
        <v>15840</v>
      </c>
      <c r="R266" s="130">
        <v>0</v>
      </c>
      <c r="T266">
        <v>1</v>
      </c>
      <c r="U266">
        <v>300</v>
      </c>
      <c r="W266" s="130">
        <v>0</v>
      </c>
      <c r="Y266">
        <v>0</v>
      </c>
      <c r="Z266">
        <v>0</v>
      </c>
      <c r="AB266" s="130">
        <v>0</v>
      </c>
    </row>
    <row r="267" spans="1:28" x14ac:dyDescent="0.3">
      <c r="A267">
        <v>3308</v>
      </c>
      <c r="D267">
        <v>6</v>
      </c>
      <c r="E267">
        <v>0</v>
      </c>
      <c r="F267" s="130">
        <v>7920</v>
      </c>
      <c r="G267">
        <v>0</v>
      </c>
      <c r="H267" s="130">
        <v>0</v>
      </c>
      <c r="I267">
        <v>1</v>
      </c>
      <c r="J267" s="130">
        <v>1900</v>
      </c>
      <c r="M267" t="s">
        <v>1091</v>
      </c>
      <c r="N267">
        <v>6</v>
      </c>
      <c r="O267">
        <v>0</v>
      </c>
      <c r="Q267">
        <v>7920</v>
      </c>
      <c r="R267" s="130">
        <v>0</v>
      </c>
      <c r="T267">
        <v>0</v>
      </c>
      <c r="U267">
        <v>0</v>
      </c>
      <c r="W267" s="130">
        <v>0</v>
      </c>
      <c r="Y267">
        <v>1</v>
      </c>
      <c r="Z267">
        <v>1900</v>
      </c>
      <c r="AB267" s="130">
        <v>0</v>
      </c>
    </row>
    <row r="268" spans="1:28" x14ac:dyDescent="0.3">
      <c r="A268">
        <v>3309</v>
      </c>
      <c r="D268">
        <v>11</v>
      </c>
      <c r="E268">
        <v>0</v>
      </c>
      <c r="F268" s="130">
        <v>14520</v>
      </c>
      <c r="G268">
        <v>0</v>
      </c>
      <c r="H268" s="130">
        <v>0</v>
      </c>
      <c r="I268">
        <v>2</v>
      </c>
      <c r="J268" s="130">
        <v>3800</v>
      </c>
      <c r="M268" t="s">
        <v>1092</v>
      </c>
      <c r="N268">
        <v>11</v>
      </c>
      <c r="O268">
        <v>0</v>
      </c>
      <c r="Q268">
        <v>14520</v>
      </c>
      <c r="R268" s="130">
        <v>0</v>
      </c>
      <c r="T268">
        <v>0</v>
      </c>
      <c r="U268">
        <v>0</v>
      </c>
      <c r="W268" s="130">
        <v>0</v>
      </c>
      <c r="Y268">
        <v>2</v>
      </c>
      <c r="Z268">
        <v>3800</v>
      </c>
      <c r="AB268" s="130">
        <v>0</v>
      </c>
    </row>
    <row r="269" spans="1:28" x14ac:dyDescent="0.3">
      <c r="A269">
        <v>3312</v>
      </c>
      <c r="D269">
        <v>14</v>
      </c>
      <c r="E269">
        <v>0</v>
      </c>
      <c r="F269" s="130">
        <v>18480</v>
      </c>
      <c r="G269">
        <v>0</v>
      </c>
      <c r="H269" s="130">
        <v>0</v>
      </c>
      <c r="I269">
        <v>2</v>
      </c>
      <c r="J269" s="130">
        <v>3800</v>
      </c>
      <c r="M269" t="s">
        <v>1093</v>
      </c>
      <c r="N269">
        <v>14</v>
      </c>
      <c r="O269">
        <v>0</v>
      </c>
      <c r="Q269">
        <v>18480</v>
      </c>
      <c r="R269" s="130">
        <v>0</v>
      </c>
      <c r="T269">
        <v>0</v>
      </c>
      <c r="U269">
        <v>0</v>
      </c>
      <c r="W269" s="130">
        <v>0</v>
      </c>
      <c r="Y269">
        <v>2</v>
      </c>
      <c r="Z269">
        <v>3800</v>
      </c>
      <c r="AB269" s="130">
        <v>0</v>
      </c>
    </row>
    <row r="270" spans="1:28" x14ac:dyDescent="0.3">
      <c r="A270">
        <v>3313</v>
      </c>
      <c r="D270">
        <v>10</v>
      </c>
      <c r="E270">
        <v>0</v>
      </c>
      <c r="F270" s="130">
        <v>13200</v>
      </c>
      <c r="G270">
        <v>0</v>
      </c>
      <c r="H270" s="130">
        <v>0</v>
      </c>
      <c r="I270">
        <v>0</v>
      </c>
      <c r="J270" s="130">
        <v>0</v>
      </c>
      <c r="M270" t="s">
        <v>1094</v>
      </c>
      <c r="N270">
        <v>10</v>
      </c>
      <c r="O270">
        <v>0</v>
      </c>
      <c r="Q270">
        <v>13200</v>
      </c>
      <c r="R270" s="130">
        <v>0</v>
      </c>
      <c r="T270">
        <v>0</v>
      </c>
      <c r="U270">
        <v>0</v>
      </c>
      <c r="W270" s="130">
        <v>0</v>
      </c>
      <c r="Y270">
        <v>0</v>
      </c>
      <c r="Z270">
        <v>0</v>
      </c>
      <c r="AB270" s="130">
        <v>0</v>
      </c>
    </row>
    <row r="271" spans="1:28" x14ac:dyDescent="0.3">
      <c r="A271">
        <v>3314</v>
      </c>
      <c r="D271">
        <v>12</v>
      </c>
      <c r="E271">
        <v>0</v>
      </c>
      <c r="F271" s="130">
        <v>15840</v>
      </c>
      <c r="G271">
        <v>0</v>
      </c>
      <c r="H271" s="130">
        <v>0</v>
      </c>
      <c r="I271">
        <v>2</v>
      </c>
      <c r="J271" s="130">
        <v>3800</v>
      </c>
      <c r="M271" t="s">
        <v>1095</v>
      </c>
      <c r="N271">
        <v>12</v>
      </c>
      <c r="O271">
        <v>0</v>
      </c>
      <c r="Q271">
        <v>15840</v>
      </c>
      <c r="R271" s="130">
        <v>0</v>
      </c>
      <c r="T271">
        <v>0</v>
      </c>
      <c r="U271">
        <v>0</v>
      </c>
      <c r="W271" s="130">
        <v>0</v>
      </c>
      <c r="Y271">
        <v>2</v>
      </c>
      <c r="Z271">
        <v>3800</v>
      </c>
      <c r="AB271" s="130">
        <v>0</v>
      </c>
    </row>
    <row r="272" spans="1:28" x14ac:dyDescent="0.3">
      <c r="A272">
        <v>3317</v>
      </c>
      <c r="D272">
        <v>14</v>
      </c>
      <c r="E272">
        <v>0</v>
      </c>
      <c r="F272" s="130">
        <v>18480</v>
      </c>
      <c r="G272">
        <v>2</v>
      </c>
      <c r="H272" s="130">
        <v>600</v>
      </c>
      <c r="I272">
        <v>3</v>
      </c>
      <c r="J272" s="130">
        <v>5700</v>
      </c>
      <c r="M272" t="s">
        <v>1096</v>
      </c>
      <c r="N272">
        <v>14</v>
      </c>
      <c r="O272">
        <v>0</v>
      </c>
      <c r="Q272">
        <v>18480</v>
      </c>
      <c r="R272" s="130">
        <v>0</v>
      </c>
      <c r="T272">
        <v>2</v>
      </c>
      <c r="U272">
        <v>600</v>
      </c>
      <c r="W272" s="130">
        <v>0</v>
      </c>
      <c r="Y272">
        <v>3</v>
      </c>
      <c r="Z272">
        <v>5700</v>
      </c>
      <c r="AB272" s="130">
        <v>0</v>
      </c>
    </row>
    <row r="273" spans="1:28" x14ac:dyDescent="0.3">
      <c r="A273">
        <v>3318</v>
      </c>
      <c r="D273">
        <v>5</v>
      </c>
      <c r="E273">
        <v>0</v>
      </c>
      <c r="F273" s="130">
        <v>6600</v>
      </c>
      <c r="G273">
        <v>2</v>
      </c>
      <c r="H273" s="130">
        <v>600</v>
      </c>
      <c r="I273">
        <v>1</v>
      </c>
      <c r="J273" s="130">
        <v>1900</v>
      </c>
      <c r="M273" t="s">
        <v>1097</v>
      </c>
      <c r="N273">
        <v>5</v>
      </c>
      <c r="O273">
        <v>0</v>
      </c>
      <c r="Q273">
        <v>6600</v>
      </c>
      <c r="R273" s="130">
        <v>0</v>
      </c>
      <c r="T273">
        <v>2</v>
      </c>
      <c r="U273">
        <v>600</v>
      </c>
      <c r="W273" s="130">
        <v>0</v>
      </c>
      <c r="Y273">
        <v>1</v>
      </c>
      <c r="Z273">
        <v>1900</v>
      </c>
      <c r="AB273" s="130">
        <v>0</v>
      </c>
    </row>
    <row r="274" spans="1:28" x14ac:dyDescent="0.3">
      <c r="A274">
        <v>3320</v>
      </c>
      <c r="D274">
        <v>58</v>
      </c>
      <c r="E274">
        <v>0</v>
      </c>
      <c r="F274" s="130">
        <v>76560</v>
      </c>
      <c r="G274">
        <v>0</v>
      </c>
      <c r="H274" s="130">
        <v>0</v>
      </c>
      <c r="I274">
        <v>0</v>
      </c>
      <c r="J274" s="130">
        <v>0</v>
      </c>
      <c r="M274" t="s">
        <v>1098</v>
      </c>
      <c r="N274">
        <v>58</v>
      </c>
      <c r="O274">
        <v>0</v>
      </c>
      <c r="Q274">
        <v>76560</v>
      </c>
      <c r="R274" s="130">
        <v>0</v>
      </c>
      <c r="T274">
        <v>0</v>
      </c>
      <c r="U274">
        <v>0</v>
      </c>
      <c r="W274" s="130">
        <v>0</v>
      </c>
      <c r="Y274">
        <v>0</v>
      </c>
      <c r="Z274">
        <v>0</v>
      </c>
      <c r="AB274" s="130">
        <v>0</v>
      </c>
    </row>
    <row r="275" spans="1:28" x14ac:dyDescent="0.3">
      <c r="A275">
        <v>3322</v>
      </c>
      <c r="D275">
        <v>7</v>
      </c>
      <c r="E275">
        <v>0</v>
      </c>
      <c r="F275" s="130">
        <v>9240</v>
      </c>
      <c r="G275">
        <v>1</v>
      </c>
      <c r="H275" s="130">
        <v>300</v>
      </c>
      <c r="I275">
        <v>5</v>
      </c>
      <c r="J275" s="130">
        <v>9500</v>
      </c>
      <c r="M275" t="s">
        <v>1099</v>
      </c>
      <c r="N275">
        <v>7</v>
      </c>
      <c r="O275">
        <v>0</v>
      </c>
      <c r="Q275">
        <v>9240</v>
      </c>
      <c r="R275" s="130">
        <v>0</v>
      </c>
      <c r="T275">
        <v>1</v>
      </c>
      <c r="U275">
        <v>300</v>
      </c>
      <c r="W275" s="130">
        <v>0</v>
      </c>
      <c r="Y275">
        <v>5</v>
      </c>
      <c r="Z275">
        <v>9500</v>
      </c>
      <c r="AB275" s="130">
        <v>0</v>
      </c>
    </row>
    <row r="276" spans="1:28" x14ac:dyDescent="0.3">
      <c r="A276">
        <v>3323</v>
      </c>
      <c r="D276">
        <v>6</v>
      </c>
      <c r="E276">
        <v>0</v>
      </c>
      <c r="F276" s="130">
        <v>7920</v>
      </c>
      <c r="G276">
        <v>0</v>
      </c>
      <c r="H276" s="130">
        <v>0</v>
      </c>
      <c r="I276">
        <v>0</v>
      </c>
      <c r="J276" s="130">
        <v>0</v>
      </c>
      <c r="M276" t="s">
        <v>1100</v>
      </c>
      <c r="N276">
        <v>6</v>
      </c>
      <c r="O276">
        <v>0</v>
      </c>
      <c r="Q276">
        <v>7920</v>
      </c>
      <c r="R276" s="130">
        <v>0</v>
      </c>
      <c r="T276">
        <v>0</v>
      </c>
      <c r="U276">
        <v>0</v>
      </c>
      <c r="W276" s="130">
        <v>0</v>
      </c>
      <c r="Y276">
        <v>0</v>
      </c>
      <c r="Z276">
        <v>0</v>
      </c>
      <c r="AB276" s="130">
        <v>0</v>
      </c>
    </row>
    <row r="277" spans="1:28" x14ac:dyDescent="0.3">
      <c r="A277">
        <v>3324</v>
      </c>
      <c r="D277">
        <v>7</v>
      </c>
      <c r="E277">
        <v>0</v>
      </c>
      <c r="F277" s="130">
        <v>9240</v>
      </c>
      <c r="G277">
        <v>1</v>
      </c>
      <c r="H277" s="130">
        <v>300</v>
      </c>
      <c r="I277">
        <v>0</v>
      </c>
      <c r="J277" s="130">
        <v>0</v>
      </c>
      <c r="M277" t="s">
        <v>1101</v>
      </c>
      <c r="N277">
        <v>7</v>
      </c>
      <c r="O277">
        <v>0</v>
      </c>
      <c r="Q277">
        <v>9240</v>
      </c>
      <c r="R277" s="130">
        <v>0</v>
      </c>
      <c r="T277">
        <v>1</v>
      </c>
      <c r="U277">
        <v>300</v>
      </c>
      <c r="W277" s="130">
        <v>0</v>
      </c>
      <c r="Y277">
        <v>0</v>
      </c>
      <c r="Z277">
        <v>0</v>
      </c>
      <c r="AB277" s="130">
        <v>0</v>
      </c>
    </row>
    <row r="278" spans="1:28" x14ac:dyDescent="0.3">
      <c r="A278">
        <v>3325</v>
      </c>
      <c r="D278">
        <v>9</v>
      </c>
      <c r="E278">
        <v>0</v>
      </c>
      <c r="F278" s="130">
        <v>11880</v>
      </c>
      <c r="G278">
        <v>0</v>
      </c>
      <c r="H278" s="130">
        <v>0</v>
      </c>
      <c r="I278">
        <v>0</v>
      </c>
      <c r="J278" s="130">
        <v>0</v>
      </c>
      <c r="M278" t="s">
        <v>1102</v>
      </c>
      <c r="N278">
        <v>9</v>
      </c>
      <c r="O278">
        <v>0</v>
      </c>
      <c r="Q278">
        <v>11880</v>
      </c>
      <c r="R278" s="130">
        <v>0</v>
      </c>
      <c r="T278">
        <v>0</v>
      </c>
      <c r="U278">
        <v>0</v>
      </c>
      <c r="W278" s="130">
        <v>0</v>
      </c>
      <c r="Y278">
        <v>0</v>
      </c>
      <c r="Z278">
        <v>0</v>
      </c>
      <c r="AB278" s="130">
        <v>0</v>
      </c>
    </row>
    <row r="279" spans="1:28" x14ac:dyDescent="0.3">
      <c r="A279">
        <v>3328</v>
      </c>
      <c r="D279">
        <v>31</v>
      </c>
      <c r="E279">
        <v>0</v>
      </c>
      <c r="F279" s="130">
        <v>40920</v>
      </c>
      <c r="G279">
        <v>2</v>
      </c>
      <c r="H279" s="130">
        <v>600</v>
      </c>
      <c r="I279">
        <v>0</v>
      </c>
      <c r="J279" s="130">
        <v>0</v>
      </c>
      <c r="M279" t="s">
        <v>1103</v>
      </c>
      <c r="N279">
        <v>31</v>
      </c>
      <c r="O279">
        <v>0</v>
      </c>
      <c r="Q279">
        <v>40920</v>
      </c>
      <c r="R279" s="130">
        <v>0</v>
      </c>
      <c r="T279">
        <v>2</v>
      </c>
      <c r="U279">
        <v>600</v>
      </c>
      <c r="W279" s="130">
        <v>0</v>
      </c>
      <c r="Y279">
        <v>0</v>
      </c>
      <c r="Z279">
        <v>0</v>
      </c>
      <c r="AB279" s="130">
        <v>0</v>
      </c>
    </row>
    <row r="280" spans="1:28" x14ac:dyDescent="0.3">
      <c r="A280">
        <v>3329</v>
      </c>
      <c r="D280">
        <v>19</v>
      </c>
      <c r="E280">
        <v>0</v>
      </c>
      <c r="F280" s="130">
        <v>25080</v>
      </c>
      <c r="G280">
        <v>2</v>
      </c>
      <c r="H280" s="130">
        <v>600</v>
      </c>
      <c r="I280">
        <v>0</v>
      </c>
      <c r="J280" s="130">
        <v>0</v>
      </c>
      <c r="M280" t="s">
        <v>1104</v>
      </c>
      <c r="N280">
        <v>19</v>
      </c>
      <c r="O280">
        <v>0</v>
      </c>
      <c r="Q280">
        <v>25080</v>
      </c>
      <c r="R280" s="130">
        <v>0</v>
      </c>
      <c r="T280">
        <v>2</v>
      </c>
      <c r="U280">
        <v>600</v>
      </c>
      <c r="W280" s="130">
        <v>0</v>
      </c>
      <c r="Y280">
        <v>0</v>
      </c>
      <c r="Z280">
        <v>0</v>
      </c>
      <c r="AB280" s="130">
        <v>0</v>
      </c>
    </row>
    <row r="281" spans="1:28" x14ac:dyDescent="0.3">
      <c r="A281">
        <v>3330</v>
      </c>
      <c r="D281">
        <v>14</v>
      </c>
      <c r="E281">
        <v>0</v>
      </c>
      <c r="F281" s="130">
        <v>18480</v>
      </c>
      <c r="G281">
        <v>0</v>
      </c>
      <c r="H281" s="130">
        <v>0</v>
      </c>
      <c r="I281">
        <v>0</v>
      </c>
      <c r="J281" s="130">
        <v>0</v>
      </c>
      <c r="M281" t="s">
        <v>1105</v>
      </c>
      <c r="N281">
        <v>14</v>
      </c>
      <c r="O281">
        <v>0</v>
      </c>
      <c r="Q281">
        <v>18480</v>
      </c>
      <c r="R281" s="130">
        <v>0</v>
      </c>
      <c r="T281">
        <v>0</v>
      </c>
      <c r="U281">
        <v>0</v>
      </c>
      <c r="W281" s="130">
        <v>0</v>
      </c>
      <c r="Y281">
        <v>0</v>
      </c>
      <c r="Z281">
        <v>0</v>
      </c>
      <c r="AB281" s="130">
        <v>0</v>
      </c>
    </row>
    <row r="282" spans="1:28" x14ac:dyDescent="0.3">
      <c r="A282">
        <v>3332</v>
      </c>
      <c r="D282">
        <v>12</v>
      </c>
      <c r="E282">
        <v>0</v>
      </c>
      <c r="F282" s="130">
        <v>15840</v>
      </c>
      <c r="G282">
        <v>0</v>
      </c>
      <c r="H282" s="130">
        <v>0</v>
      </c>
      <c r="I282">
        <v>0</v>
      </c>
      <c r="J282" s="130">
        <v>0</v>
      </c>
      <c r="M282" t="s">
        <v>1106</v>
      </c>
      <c r="N282">
        <v>12</v>
      </c>
      <c r="O282">
        <v>0</v>
      </c>
      <c r="Q282">
        <v>15840</v>
      </c>
      <c r="R282" s="130">
        <v>0</v>
      </c>
      <c r="T282">
        <v>0</v>
      </c>
      <c r="U282">
        <v>0</v>
      </c>
      <c r="W282" s="130">
        <v>0</v>
      </c>
      <c r="Y282">
        <v>0</v>
      </c>
      <c r="Z282">
        <v>0</v>
      </c>
      <c r="AB282" s="130">
        <v>0</v>
      </c>
    </row>
    <row r="283" spans="1:28" x14ac:dyDescent="0.3">
      <c r="A283">
        <v>3337</v>
      </c>
      <c r="D283">
        <v>8</v>
      </c>
      <c r="E283">
        <v>0</v>
      </c>
      <c r="F283" s="130">
        <v>10560</v>
      </c>
      <c r="G283">
        <v>0</v>
      </c>
      <c r="H283" s="130">
        <v>0</v>
      </c>
      <c r="I283">
        <v>2</v>
      </c>
      <c r="J283" s="130">
        <v>3800</v>
      </c>
      <c r="M283" t="s">
        <v>1107</v>
      </c>
      <c r="N283">
        <v>8</v>
      </c>
      <c r="O283">
        <v>0</v>
      </c>
      <c r="Q283">
        <v>10560</v>
      </c>
      <c r="R283" s="130">
        <v>0</v>
      </c>
      <c r="T283">
        <v>0</v>
      </c>
      <c r="U283">
        <v>0</v>
      </c>
      <c r="W283" s="130">
        <v>0</v>
      </c>
      <c r="Y283">
        <v>2</v>
      </c>
      <c r="Z283">
        <v>3800</v>
      </c>
      <c r="AB283" s="130">
        <v>0</v>
      </c>
    </row>
    <row r="284" spans="1:28" x14ac:dyDescent="0.3">
      <c r="A284">
        <v>3338</v>
      </c>
      <c r="D284">
        <v>55</v>
      </c>
      <c r="E284">
        <v>0</v>
      </c>
      <c r="F284" s="130">
        <v>72600</v>
      </c>
      <c r="G284">
        <v>1</v>
      </c>
      <c r="H284" s="130">
        <v>300</v>
      </c>
      <c r="I284">
        <v>3</v>
      </c>
      <c r="J284" s="130">
        <v>5700</v>
      </c>
      <c r="M284" t="s">
        <v>1108</v>
      </c>
      <c r="N284">
        <v>55</v>
      </c>
      <c r="O284">
        <v>0</v>
      </c>
      <c r="Q284">
        <v>72600</v>
      </c>
      <c r="R284" s="130">
        <v>0</v>
      </c>
      <c r="T284">
        <v>1</v>
      </c>
      <c r="U284">
        <v>300</v>
      </c>
      <c r="W284" s="130">
        <v>0</v>
      </c>
      <c r="Y284">
        <v>3</v>
      </c>
      <c r="Z284">
        <v>5700</v>
      </c>
      <c r="AB284" s="130">
        <v>0</v>
      </c>
    </row>
    <row r="285" spans="1:28" x14ac:dyDescent="0.3">
      <c r="A285">
        <v>3339</v>
      </c>
      <c r="D285">
        <v>42</v>
      </c>
      <c r="E285">
        <v>0</v>
      </c>
      <c r="F285" s="130">
        <v>55440</v>
      </c>
      <c r="G285">
        <v>0</v>
      </c>
      <c r="H285" s="130">
        <v>0</v>
      </c>
      <c r="I285">
        <v>2</v>
      </c>
      <c r="J285" s="130">
        <v>3800</v>
      </c>
      <c r="M285" t="s">
        <v>1109</v>
      </c>
      <c r="N285">
        <v>42</v>
      </c>
      <c r="O285">
        <v>0</v>
      </c>
      <c r="Q285">
        <v>55440</v>
      </c>
      <c r="R285" s="130">
        <v>0</v>
      </c>
      <c r="T285">
        <v>0</v>
      </c>
      <c r="U285">
        <v>0</v>
      </c>
      <c r="W285" s="130">
        <v>0</v>
      </c>
      <c r="Y285">
        <v>2</v>
      </c>
      <c r="Z285">
        <v>3800</v>
      </c>
      <c r="AB285" s="130">
        <v>0</v>
      </c>
    </row>
    <row r="286" spans="1:28" x14ac:dyDescent="0.3">
      <c r="A286">
        <v>3340</v>
      </c>
      <c r="D286">
        <v>83</v>
      </c>
      <c r="E286">
        <v>0</v>
      </c>
      <c r="F286" s="130">
        <v>109560</v>
      </c>
      <c r="G286">
        <v>14</v>
      </c>
      <c r="H286" s="130">
        <v>4200</v>
      </c>
      <c r="I286">
        <v>2</v>
      </c>
      <c r="J286" s="130">
        <v>3800</v>
      </c>
      <c r="M286" t="s">
        <v>1110</v>
      </c>
      <c r="N286">
        <v>83</v>
      </c>
      <c r="O286">
        <v>0</v>
      </c>
      <c r="Q286">
        <v>109560</v>
      </c>
      <c r="R286" s="130">
        <v>0</v>
      </c>
      <c r="T286">
        <v>14</v>
      </c>
      <c r="U286">
        <v>4200</v>
      </c>
      <c r="W286" s="130">
        <v>0</v>
      </c>
      <c r="Y286">
        <v>2</v>
      </c>
      <c r="Z286">
        <v>3800</v>
      </c>
      <c r="AB286" s="130">
        <v>0</v>
      </c>
    </row>
    <row r="287" spans="1:28" x14ac:dyDescent="0.3">
      <c r="A287">
        <v>3343</v>
      </c>
      <c r="D287">
        <v>34</v>
      </c>
      <c r="E287">
        <v>0</v>
      </c>
      <c r="F287" s="130">
        <v>44880</v>
      </c>
      <c r="G287">
        <v>0</v>
      </c>
      <c r="H287" s="130">
        <v>0</v>
      </c>
      <c r="I287">
        <v>0</v>
      </c>
      <c r="J287" s="130">
        <v>0</v>
      </c>
      <c r="M287" t="s">
        <v>1111</v>
      </c>
      <c r="N287">
        <v>34</v>
      </c>
      <c r="O287">
        <v>0</v>
      </c>
      <c r="Q287">
        <v>44880</v>
      </c>
      <c r="R287" s="130">
        <v>0</v>
      </c>
      <c r="T287">
        <v>0</v>
      </c>
      <c r="U287">
        <v>0</v>
      </c>
      <c r="W287" s="130">
        <v>0</v>
      </c>
      <c r="Y287">
        <v>0</v>
      </c>
      <c r="Z287">
        <v>0</v>
      </c>
      <c r="AB287" s="130">
        <v>0</v>
      </c>
    </row>
    <row r="288" spans="1:28" x14ac:dyDescent="0.3">
      <c r="A288">
        <v>3346</v>
      </c>
      <c r="D288">
        <v>19</v>
      </c>
      <c r="E288">
        <v>0</v>
      </c>
      <c r="F288" s="130">
        <v>25080</v>
      </c>
      <c r="G288">
        <v>0</v>
      </c>
      <c r="H288" s="130">
        <v>0</v>
      </c>
      <c r="I288">
        <v>0</v>
      </c>
      <c r="J288" s="130">
        <v>0</v>
      </c>
      <c r="M288" t="s">
        <v>1112</v>
      </c>
      <c r="N288">
        <v>19</v>
      </c>
      <c r="O288">
        <v>0</v>
      </c>
      <c r="Q288">
        <v>25080</v>
      </c>
      <c r="R288" s="130">
        <v>0</v>
      </c>
      <c r="T288">
        <v>0</v>
      </c>
      <c r="U288">
        <v>0</v>
      </c>
      <c r="W288" s="130">
        <v>0</v>
      </c>
      <c r="Y288">
        <v>0</v>
      </c>
      <c r="Z288">
        <v>0</v>
      </c>
      <c r="AB288" s="130">
        <v>0</v>
      </c>
    </row>
    <row r="289" spans="1:28" x14ac:dyDescent="0.3">
      <c r="A289">
        <v>3347</v>
      </c>
      <c r="D289">
        <v>13</v>
      </c>
      <c r="E289">
        <v>0</v>
      </c>
      <c r="F289" s="130">
        <v>17160</v>
      </c>
      <c r="G289">
        <v>0</v>
      </c>
      <c r="H289" s="130">
        <v>0</v>
      </c>
      <c r="I289">
        <v>2</v>
      </c>
      <c r="J289" s="130">
        <v>3800</v>
      </c>
      <c r="M289" t="s">
        <v>1113</v>
      </c>
      <c r="N289">
        <v>13</v>
      </c>
      <c r="O289">
        <v>0</v>
      </c>
      <c r="Q289">
        <v>17160</v>
      </c>
      <c r="R289" s="130">
        <v>0</v>
      </c>
      <c r="T289">
        <v>0</v>
      </c>
      <c r="U289">
        <v>0</v>
      </c>
      <c r="W289" s="130">
        <v>0</v>
      </c>
      <c r="Y289">
        <v>2</v>
      </c>
      <c r="Z289">
        <v>3800</v>
      </c>
      <c r="AB289" s="130">
        <v>0</v>
      </c>
    </row>
    <row r="290" spans="1:28" x14ac:dyDescent="0.3">
      <c r="A290">
        <v>3350</v>
      </c>
      <c r="D290">
        <v>12</v>
      </c>
      <c r="E290">
        <v>0</v>
      </c>
      <c r="F290" s="130">
        <v>15840</v>
      </c>
      <c r="G290">
        <v>1</v>
      </c>
      <c r="H290" s="130">
        <v>300</v>
      </c>
      <c r="I290">
        <v>3</v>
      </c>
      <c r="J290" s="130">
        <v>5700</v>
      </c>
      <c r="M290" t="s">
        <v>1114</v>
      </c>
      <c r="N290">
        <v>12</v>
      </c>
      <c r="O290">
        <v>0</v>
      </c>
      <c r="Q290">
        <v>15840</v>
      </c>
      <c r="R290" s="130">
        <v>0</v>
      </c>
      <c r="T290">
        <v>1</v>
      </c>
      <c r="U290">
        <v>300</v>
      </c>
      <c r="W290" s="130">
        <v>0</v>
      </c>
      <c r="Y290">
        <v>3</v>
      </c>
      <c r="Z290">
        <v>5700</v>
      </c>
      <c r="AB290" s="130">
        <v>0</v>
      </c>
    </row>
    <row r="291" spans="1:28" x14ac:dyDescent="0.3">
      <c r="A291">
        <v>3351</v>
      </c>
      <c r="D291">
        <v>43</v>
      </c>
      <c r="E291">
        <v>0</v>
      </c>
      <c r="F291" s="130">
        <v>56760</v>
      </c>
      <c r="G291">
        <v>0</v>
      </c>
      <c r="H291" s="130">
        <v>0</v>
      </c>
      <c r="I291">
        <v>0</v>
      </c>
      <c r="J291" s="130">
        <v>0</v>
      </c>
      <c r="M291" t="s">
        <v>1115</v>
      </c>
      <c r="N291">
        <v>43</v>
      </c>
      <c r="O291">
        <v>0</v>
      </c>
      <c r="Q291">
        <v>56760</v>
      </c>
      <c r="R291" s="130">
        <v>0</v>
      </c>
      <c r="T291">
        <v>0</v>
      </c>
      <c r="U291">
        <v>0</v>
      </c>
      <c r="W291" s="130">
        <v>0</v>
      </c>
      <c r="Y291">
        <v>0</v>
      </c>
      <c r="Z291">
        <v>0</v>
      </c>
      <c r="AB291" s="130">
        <v>0</v>
      </c>
    </row>
    <row r="292" spans="1:28" x14ac:dyDescent="0.3">
      <c r="A292">
        <v>3353</v>
      </c>
      <c r="D292">
        <v>44</v>
      </c>
      <c r="E292">
        <v>0</v>
      </c>
      <c r="F292" s="130">
        <v>58080</v>
      </c>
      <c r="G292">
        <v>1</v>
      </c>
      <c r="H292" s="130">
        <v>300</v>
      </c>
      <c r="I292">
        <v>0</v>
      </c>
      <c r="J292" s="130">
        <v>0</v>
      </c>
      <c r="M292" t="s">
        <v>1116</v>
      </c>
      <c r="N292">
        <v>44</v>
      </c>
      <c r="O292">
        <v>0</v>
      </c>
      <c r="Q292">
        <v>58080</v>
      </c>
      <c r="R292" s="130">
        <v>0</v>
      </c>
      <c r="T292">
        <v>1</v>
      </c>
      <c r="U292">
        <v>300</v>
      </c>
      <c r="W292" s="130">
        <v>0</v>
      </c>
      <c r="Y292">
        <v>0</v>
      </c>
      <c r="Z292">
        <v>0</v>
      </c>
      <c r="AB292" s="130">
        <v>0</v>
      </c>
    </row>
    <row r="293" spans="1:28" x14ac:dyDescent="0.3">
      <c r="A293">
        <v>3356</v>
      </c>
      <c r="D293">
        <v>87</v>
      </c>
      <c r="E293">
        <v>0</v>
      </c>
      <c r="F293" s="130">
        <v>114840</v>
      </c>
      <c r="G293">
        <v>2</v>
      </c>
      <c r="H293" s="130">
        <v>600</v>
      </c>
      <c r="I293">
        <v>0</v>
      </c>
      <c r="J293" s="130">
        <v>0</v>
      </c>
      <c r="M293" t="s">
        <v>1117</v>
      </c>
      <c r="N293">
        <v>87</v>
      </c>
      <c r="O293">
        <v>0</v>
      </c>
      <c r="Q293">
        <v>114840</v>
      </c>
      <c r="R293" s="130">
        <v>0</v>
      </c>
      <c r="T293">
        <v>2</v>
      </c>
      <c r="U293">
        <v>600</v>
      </c>
      <c r="W293" s="130">
        <v>0</v>
      </c>
      <c r="Y293">
        <v>0</v>
      </c>
      <c r="Z293">
        <v>0</v>
      </c>
      <c r="AB293" s="130">
        <v>0</v>
      </c>
    </row>
    <row r="294" spans="1:28" x14ac:dyDescent="0.3">
      <c r="A294">
        <v>3358</v>
      </c>
      <c r="D294">
        <v>12</v>
      </c>
      <c r="E294">
        <v>0</v>
      </c>
      <c r="F294" s="130">
        <v>15840</v>
      </c>
      <c r="G294">
        <v>3</v>
      </c>
      <c r="H294" s="130">
        <v>900</v>
      </c>
      <c r="I294">
        <v>2</v>
      </c>
      <c r="J294" s="130">
        <v>3800</v>
      </c>
      <c r="M294" t="s">
        <v>1118</v>
      </c>
      <c r="N294">
        <v>12</v>
      </c>
      <c r="O294">
        <v>0</v>
      </c>
      <c r="Q294">
        <v>15840</v>
      </c>
      <c r="R294" s="130">
        <v>0</v>
      </c>
      <c r="T294">
        <v>3</v>
      </c>
      <c r="U294">
        <v>900</v>
      </c>
      <c r="W294" s="130">
        <v>0</v>
      </c>
      <c r="Y294">
        <v>2</v>
      </c>
      <c r="Z294">
        <v>3800</v>
      </c>
      <c r="AB294" s="130">
        <v>0</v>
      </c>
    </row>
    <row r="295" spans="1:28" x14ac:dyDescent="0.3">
      <c r="A295">
        <v>3360</v>
      </c>
      <c r="D295">
        <v>82</v>
      </c>
      <c r="E295">
        <v>0</v>
      </c>
      <c r="F295" s="130">
        <v>108240</v>
      </c>
      <c r="G295">
        <v>2</v>
      </c>
      <c r="H295" s="130">
        <v>600</v>
      </c>
      <c r="I295">
        <v>0</v>
      </c>
      <c r="J295" s="130">
        <v>0</v>
      </c>
      <c r="M295" t="s">
        <v>1119</v>
      </c>
      <c r="N295">
        <v>82</v>
      </c>
      <c r="O295">
        <v>0</v>
      </c>
      <c r="Q295">
        <v>108240</v>
      </c>
      <c r="R295" s="130">
        <v>0</v>
      </c>
      <c r="T295">
        <v>2</v>
      </c>
      <c r="U295">
        <v>600</v>
      </c>
      <c r="W295" s="130">
        <v>0</v>
      </c>
      <c r="Y295">
        <v>0</v>
      </c>
      <c r="Z295">
        <v>0</v>
      </c>
      <c r="AB295" s="130">
        <v>0</v>
      </c>
    </row>
    <row r="296" spans="1:28" x14ac:dyDescent="0.3">
      <c r="A296">
        <v>3364</v>
      </c>
      <c r="D296">
        <v>21</v>
      </c>
      <c r="E296">
        <v>0</v>
      </c>
      <c r="F296" s="130">
        <v>27720</v>
      </c>
      <c r="G296">
        <v>0</v>
      </c>
      <c r="H296" s="130">
        <v>0</v>
      </c>
      <c r="I296">
        <v>1</v>
      </c>
      <c r="J296" s="130">
        <v>1900</v>
      </c>
      <c r="M296" t="s">
        <v>1120</v>
      </c>
      <c r="N296">
        <v>21</v>
      </c>
      <c r="O296">
        <v>0</v>
      </c>
      <c r="Q296">
        <v>27720</v>
      </c>
      <c r="R296" s="130">
        <v>0</v>
      </c>
      <c r="T296">
        <v>0</v>
      </c>
      <c r="U296">
        <v>0</v>
      </c>
      <c r="W296" s="130">
        <v>0</v>
      </c>
      <c r="Y296">
        <v>1</v>
      </c>
      <c r="Z296">
        <v>1900</v>
      </c>
      <c r="AB296" s="130">
        <v>0</v>
      </c>
    </row>
    <row r="297" spans="1:28" x14ac:dyDescent="0.3">
      <c r="A297">
        <v>3373</v>
      </c>
      <c r="D297">
        <v>100</v>
      </c>
      <c r="E297">
        <v>0</v>
      </c>
      <c r="F297" s="130">
        <v>132000</v>
      </c>
      <c r="G297">
        <v>0</v>
      </c>
      <c r="H297" s="130">
        <v>0</v>
      </c>
      <c r="I297">
        <v>1</v>
      </c>
      <c r="J297" s="130">
        <v>1900</v>
      </c>
      <c r="M297" t="s">
        <v>1121</v>
      </c>
      <c r="N297">
        <v>100</v>
      </c>
      <c r="O297">
        <v>0</v>
      </c>
      <c r="Q297">
        <v>132000</v>
      </c>
      <c r="R297" s="130">
        <v>0</v>
      </c>
      <c r="T297">
        <v>0</v>
      </c>
      <c r="U297">
        <v>0</v>
      </c>
      <c r="W297" s="130">
        <v>0</v>
      </c>
      <c r="Y297">
        <v>1</v>
      </c>
      <c r="Z297">
        <v>1900</v>
      </c>
      <c r="AB297" s="130">
        <v>0</v>
      </c>
    </row>
    <row r="298" spans="1:28" x14ac:dyDescent="0.3">
      <c r="A298">
        <v>3708</v>
      </c>
      <c r="D298">
        <v>78</v>
      </c>
      <c r="E298">
        <v>0</v>
      </c>
      <c r="F298" s="130">
        <v>102960</v>
      </c>
      <c r="G298">
        <v>2</v>
      </c>
      <c r="H298" s="130">
        <v>600</v>
      </c>
      <c r="I298">
        <v>1</v>
      </c>
      <c r="J298" s="130">
        <v>1900</v>
      </c>
      <c r="M298" t="s">
        <v>1122</v>
      </c>
      <c r="N298">
        <v>78</v>
      </c>
      <c r="O298">
        <v>0</v>
      </c>
      <c r="Q298">
        <v>102960</v>
      </c>
      <c r="R298" s="130">
        <v>0</v>
      </c>
      <c r="T298">
        <v>2</v>
      </c>
      <c r="U298">
        <v>600</v>
      </c>
      <c r="W298" s="130">
        <v>0</v>
      </c>
      <c r="Y298">
        <v>1</v>
      </c>
      <c r="Z298">
        <v>1900</v>
      </c>
      <c r="AB298" s="130">
        <v>0</v>
      </c>
    </row>
    <row r="299" spans="1:28" x14ac:dyDescent="0.3">
      <c r="A299">
        <v>3713</v>
      </c>
      <c r="D299">
        <v>70</v>
      </c>
      <c r="E299">
        <v>0</v>
      </c>
      <c r="F299" s="130">
        <v>92400</v>
      </c>
      <c r="G299">
        <v>0</v>
      </c>
      <c r="H299" s="130">
        <v>0</v>
      </c>
      <c r="I299">
        <v>0</v>
      </c>
      <c r="J299" s="130">
        <v>0</v>
      </c>
      <c r="M299" t="s">
        <v>1123</v>
      </c>
      <c r="N299">
        <v>70</v>
      </c>
      <c r="O299">
        <v>0</v>
      </c>
      <c r="Q299">
        <v>92400</v>
      </c>
      <c r="R299" s="130">
        <v>0</v>
      </c>
      <c r="T299">
        <v>0</v>
      </c>
      <c r="U299">
        <v>0</v>
      </c>
      <c r="W299" s="130">
        <v>0</v>
      </c>
      <c r="Y299">
        <v>0</v>
      </c>
      <c r="Z299">
        <v>0</v>
      </c>
      <c r="AB299" s="130">
        <v>0</v>
      </c>
    </row>
    <row r="300" spans="1:28" x14ac:dyDescent="0.3">
      <c r="A300">
        <v>3715</v>
      </c>
      <c r="D300">
        <v>26</v>
      </c>
      <c r="E300">
        <v>0</v>
      </c>
      <c r="F300" s="130">
        <v>34320</v>
      </c>
      <c r="G300">
        <v>0</v>
      </c>
      <c r="H300" s="130">
        <v>0</v>
      </c>
      <c r="I300">
        <v>4</v>
      </c>
      <c r="J300" s="130">
        <v>7600</v>
      </c>
      <c r="M300" t="s">
        <v>1124</v>
      </c>
      <c r="N300">
        <v>26</v>
      </c>
      <c r="O300">
        <v>0</v>
      </c>
      <c r="Q300">
        <v>34320</v>
      </c>
      <c r="R300" s="130">
        <v>0</v>
      </c>
      <c r="T300">
        <v>0</v>
      </c>
      <c r="U300">
        <v>0</v>
      </c>
      <c r="W300" s="130">
        <v>0</v>
      </c>
      <c r="Y300">
        <v>4</v>
      </c>
      <c r="Z300">
        <v>7600</v>
      </c>
      <c r="AB300" s="130">
        <v>0</v>
      </c>
    </row>
    <row r="301" spans="1:28" x14ac:dyDescent="0.3">
      <c r="A301">
        <v>3716</v>
      </c>
      <c r="D301">
        <v>23</v>
      </c>
      <c r="E301">
        <v>0</v>
      </c>
      <c r="F301" s="130">
        <v>30360</v>
      </c>
      <c r="G301">
        <v>2</v>
      </c>
      <c r="H301" s="130">
        <v>600</v>
      </c>
      <c r="I301">
        <v>2</v>
      </c>
      <c r="J301" s="130">
        <v>3800</v>
      </c>
      <c r="M301" t="s">
        <v>1125</v>
      </c>
      <c r="N301">
        <v>23</v>
      </c>
      <c r="O301">
        <v>0</v>
      </c>
      <c r="Q301">
        <v>30360</v>
      </c>
      <c r="R301" s="130">
        <v>0</v>
      </c>
      <c r="T301">
        <v>2</v>
      </c>
      <c r="U301">
        <v>600</v>
      </c>
      <c r="W301" s="130">
        <v>0</v>
      </c>
      <c r="Y301">
        <v>2</v>
      </c>
      <c r="Z301">
        <v>3800</v>
      </c>
      <c r="AB301" s="130">
        <v>0</v>
      </c>
    </row>
    <row r="302" spans="1:28" x14ac:dyDescent="0.3">
      <c r="A302">
        <v>3718</v>
      </c>
      <c r="D302">
        <v>28</v>
      </c>
      <c r="E302">
        <v>0</v>
      </c>
      <c r="F302" s="130">
        <v>36960</v>
      </c>
      <c r="G302">
        <v>1</v>
      </c>
      <c r="H302" s="130">
        <v>300</v>
      </c>
      <c r="I302">
        <v>2</v>
      </c>
      <c r="J302" s="130">
        <v>3800</v>
      </c>
      <c r="M302" t="s">
        <v>1126</v>
      </c>
      <c r="N302">
        <v>28</v>
      </c>
      <c r="O302">
        <v>0</v>
      </c>
      <c r="Q302">
        <v>36960</v>
      </c>
      <c r="R302" s="130">
        <v>0</v>
      </c>
      <c r="T302">
        <v>1</v>
      </c>
      <c r="U302">
        <v>300</v>
      </c>
      <c r="W302" s="130">
        <v>0</v>
      </c>
      <c r="Y302">
        <v>2</v>
      </c>
      <c r="Z302">
        <v>3800</v>
      </c>
      <c r="AB302" s="130">
        <v>0</v>
      </c>
    </row>
    <row r="303" spans="1:28" x14ac:dyDescent="0.3">
      <c r="A303">
        <v>3722</v>
      </c>
      <c r="D303">
        <v>42</v>
      </c>
      <c r="E303">
        <v>0</v>
      </c>
      <c r="F303" s="130">
        <v>55440</v>
      </c>
      <c r="G303">
        <v>0</v>
      </c>
      <c r="H303" s="130">
        <v>0</v>
      </c>
      <c r="I303">
        <v>2</v>
      </c>
      <c r="J303" s="130">
        <v>3800</v>
      </c>
      <c r="M303" t="s">
        <v>1127</v>
      </c>
      <c r="N303">
        <v>42</v>
      </c>
      <c r="O303">
        <v>0</v>
      </c>
      <c r="Q303">
        <v>55440</v>
      </c>
      <c r="R303" s="130">
        <v>0</v>
      </c>
      <c r="T303">
        <v>0</v>
      </c>
      <c r="U303">
        <v>0</v>
      </c>
      <c r="W303" s="130">
        <v>0</v>
      </c>
      <c r="Y303">
        <v>2</v>
      </c>
      <c r="Z303">
        <v>3800</v>
      </c>
      <c r="AB303" s="130">
        <v>0</v>
      </c>
    </row>
    <row r="304" spans="1:28" x14ac:dyDescent="0.3">
      <c r="A304">
        <v>3728</v>
      </c>
      <c r="D304">
        <v>24</v>
      </c>
      <c r="E304">
        <v>0</v>
      </c>
      <c r="F304" s="130">
        <v>31680</v>
      </c>
      <c r="G304">
        <v>0</v>
      </c>
      <c r="H304" s="130">
        <v>0</v>
      </c>
      <c r="I304">
        <v>2</v>
      </c>
      <c r="J304" s="130">
        <v>3800</v>
      </c>
      <c r="M304" t="s">
        <v>1128</v>
      </c>
      <c r="N304">
        <v>24</v>
      </c>
      <c r="O304">
        <v>0</v>
      </c>
      <c r="Q304">
        <v>31680</v>
      </c>
      <c r="R304" s="130">
        <v>0</v>
      </c>
      <c r="T304">
        <v>0</v>
      </c>
      <c r="U304">
        <v>0</v>
      </c>
      <c r="W304" s="130">
        <v>0</v>
      </c>
      <c r="Y304">
        <v>2</v>
      </c>
      <c r="Z304">
        <v>3800</v>
      </c>
      <c r="AB304" s="130">
        <v>0</v>
      </c>
    </row>
    <row r="305" spans="1:28" x14ac:dyDescent="0.3">
      <c r="A305">
        <v>3733</v>
      </c>
      <c r="D305">
        <v>14</v>
      </c>
      <c r="E305">
        <v>0</v>
      </c>
      <c r="F305" s="130">
        <v>18480</v>
      </c>
      <c r="G305">
        <v>0</v>
      </c>
      <c r="H305" s="130">
        <v>0</v>
      </c>
      <c r="I305">
        <v>0</v>
      </c>
      <c r="J305" s="130">
        <v>0</v>
      </c>
      <c r="M305" t="s">
        <v>1129</v>
      </c>
      <c r="N305">
        <v>14</v>
      </c>
      <c r="O305">
        <v>0</v>
      </c>
      <c r="Q305">
        <v>18480</v>
      </c>
      <c r="R305" s="130">
        <v>0</v>
      </c>
      <c r="T305">
        <v>0</v>
      </c>
      <c r="U305">
        <v>0</v>
      </c>
      <c r="W305" s="130">
        <v>0</v>
      </c>
      <c r="Y305">
        <v>0</v>
      </c>
      <c r="Z305">
        <v>0</v>
      </c>
      <c r="AB305" s="130">
        <v>0</v>
      </c>
    </row>
    <row r="306" spans="1:28" x14ac:dyDescent="0.3">
      <c r="A306">
        <v>3749</v>
      </c>
      <c r="D306">
        <v>54</v>
      </c>
      <c r="E306">
        <v>0</v>
      </c>
      <c r="F306" s="130">
        <v>71280</v>
      </c>
      <c r="G306">
        <v>2</v>
      </c>
      <c r="H306" s="130">
        <v>600</v>
      </c>
      <c r="I306">
        <v>0</v>
      </c>
      <c r="J306" s="130">
        <v>0</v>
      </c>
      <c r="M306" t="s">
        <v>1130</v>
      </c>
      <c r="N306">
        <v>54</v>
      </c>
      <c r="O306">
        <v>0</v>
      </c>
      <c r="Q306">
        <v>71280</v>
      </c>
      <c r="R306" s="130">
        <v>0</v>
      </c>
      <c r="T306">
        <v>2</v>
      </c>
      <c r="U306">
        <v>600</v>
      </c>
      <c r="W306" s="130">
        <v>0</v>
      </c>
      <c r="Y306">
        <v>0</v>
      </c>
      <c r="Z306">
        <v>0</v>
      </c>
      <c r="AB306" s="130">
        <v>0</v>
      </c>
    </row>
    <row r="307" spans="1:28" x14ac:dyDescent="0.3">
      <c r="A307">
        <v>3754</v>
      </c>
      <c r="D307">
        <v>27</v>
      </c>
      <c r="E307">
        <v>0</v>
      </c>
      <c r="F307" s="130">
        <v>35640</v>
      </c>
      <c r="G307">
        <v>0</v>
      </c>
      <c r="H307" s="130">
        <v>0</v>
      </c>
      <c r="I307">
        <v>4</v>
      </c>
      <c r="J307" s="130">
        <v>7600</v>
      </c>
      <c r="M307" t="s">
        <v>1131</v>
      </c>
      <c r="N307">
        <v>27</v>
      </c>
      <c r="O307">
        <v>0</v>
      </c>
      <c r="Q307">
        <v>35640</v>
      </c>
      <c r="R307" s="130">
        <v>0</v>
      </c>
      <c r="T307">
        <v>0</v>
      </c>
      <c r="U307">
        <v>0</v>
      </c>
      <c r="W307" s="130">
        <v>0</v>
      </c>
      <c r="Y307">
        <v>4</v>
      </c>
      <c r="Z307">
        <v>7600</v>
      </c>
      <c r="AB307" s="130">
        <v>0</v>
      </c>
    </row>
    <row r="308" spans="1:28" x14ac:dyDescent="0.3">
      <c r="A308">
        <v>3892</v>
      </c>
      <c r="D308">
        <v>72</v>
      </c>
      <c r="E308">
        <v>0</v>
      </c>
      <c r="F308" s="130">
        <v>95040</v>
      </c>
      <c r="G308">
        <v>0</v>
      </c>
      <c r="H308" s="130">
        <v>0</v>
      </c>
      <c r="I308">
        <v>1</v>
      </c>
      <c r="J308" s="130">
        <v>1900</v>
      </c>
      <c r="M308" t="s">
        <v>1132</v>
      </c>
      <c r="N308">
        <v>72</v>
      </c>
      <c r="O308">
        <v>0</v>
      </c>
      <c r="Q308">
        <v>95040</v>
      </c>
      <c r="R308" s="130">
        <v>0</v>
      </c>
      <c r="T308">
        <v>0</v>
      </c>
      <c r="U308">
        <v>0</v>
      </c>
      <c r="W308" s="130">
        <v>0</v>
      </c>
      <c r="Y308">
        <v>1</v>
      </c>
      <c r="Z308">
        <v>1900</v>
      </c>
      <c r="AB308" s="130">
        <v>0</v>
      </c>
    </row>
    <row r="309" spans="1:28" x14ac:dyDescent="0.3">
      <c r="A309">
        <v>3893</v>
      </c>
      <c r="D309">
        <v>120</v>
      </c>
      <c r="E309">
        <v>0</v>
      </c>
      <c r="F309" s="130">
        <v>158400</v>
      </c>
      <c r="G309">
        <v>8</v>
      </c>
      <c r="H309" s="130">
        <v>2400</v>
      </c>
      <c r="I309">
        <v>0</v>
      </c>
      <c r="J309" s="130">
        <v>0</v>
      </c>
      <c r="M309" t="s">
        <v>1133</v>
      </c>
      <c r="N309">
        <v>120</v>
      </c>
      <c r="O309">
        <v>0</v>
      </c>
      <c r="Q309">
        <v>158400</v>
      </c>
      <c r="R309" s="130">
        <v>0</v>
      </c>
      <c r="T309">
        <v>8</v>
      </c>
      <c r="U309">
        <v>2400</v>
      </c>
      <c r="W309" s="130">
        <v>0</v>
      </c>
      <c r="Y309">
        <v>0</v>
      </c>
      <c r="Z309">
        <v>0</v>
      </c>
      <c r="AB309" s="130">
        <v>0</v>
      </c>
    </row>
    <row r="310" spans="1:28" x14ac:dyDescent="0.3">
      <c r="A310">
        <v>3896</v>
      </c>
      <c r="D310">
        <v>73</v>
      </c>
      <c r="E310">
        <v>0</v>
      </c>
      <c r="F310" s="130">
        <v>96360</v>
      </c>
      <c r="G310">
        <v>0</v>
      </c>
      <c r="H310" s="130">
        <v>0</v>
      </c>
      <c r="I310">
        <v>2</v>
      </c>
      <c r="J310" s="130">
        <v>3800</v>
      </c>
      <c r="M310" t="s">
        <v>1134</v>
      </c>
      <c r="N310">
        <v>73</v>
      </c>
      <c r="O310">
        <v>0</v>
      </c>
      <c r="Q310">
        <v>96360</v>
      </c>
      <c r="R310" s="130">
        <v>0</v>
      </c>
      <c r="T310">
        <v>0</v>
      </c>
      <c r="U310">
        <v>0</v>
      </c>
      <c r="W310" s="130">
        <v>0</v>
      </c>
      <c r="Y310">
        <v>2</v>
      </c>
      <c r="Z310">
        <v>3800</v>
      </c>
      <c r="AB310" s="130">
        <v>0</v>
      </c>
    </row>
    <row r="311" spans="1:28" x14ac:dyDescent="0.3">
      <c r="A311">
        <v>3898</v>
      </c>
      <c r="D311">
        <v>156</v>
      </c>
      <c r="E311">
        <v>0</v>
      </c>
      <c r="F311" s="130">
        <v>205920</v>
      </c>
      <c r="G311">
        <v>3</v>
      </c>
      <c r="H311" s="130">
        <v>900</v>
      </c>
      <c r="I311">
        <v>0</v>
      </c>
      <c r="J311" s="130">
        <v>0</v>
      </c>
      <c r="M311" t="s">
        <v>1135</v>
      </c>
      <c r="N311">
        <v>156</v>
      </c>
      <c r="O311">
        <v>0</v>
      </c>
      <c r="Q311">
        <v>205920</v>
      </c>
      <c r="R311" s="130">
        <v>0</v>
      </c>
      <c r="T311">
        <v>3</v>
      </c>
      <c r="U311">
        <v>900</v>
      </c>
      <c r="W311" s="130">
        <v>0</v>
      </c>
      <c r="Y311">
        <v>0</v>
      </c>
      <c r="Z311">
        <v>0</v>
      </c>
      <c r="AB311" s="130">
        <v>0</v>
      </c>
    </row>
    <row r="312" spans="1:28" x14ac:dyDescent="0.3">
      <c r="A312">
        <v>3902</v>
      </c>
      <c r="D312">
        <v>139</v>
      </c>
      <c r="E312">
        <v>0</v>
      </c>
      <c r="F312" s="130">
        <v>183480</v>
      </c>
      <c r="G312">
        <v>0</v>
      </c>
      <c r="H312" s="130">
        <v>0</v>
      </c>
      <c r="I312">
        <v>4</v>
      </c>
      <c r="J312" s="130">
        <v>7600</v>
      </c>
      <c r="M312" t="s">
        <v>1136</v>
      </c>
      <c r="N312">
        <v>139</v>
      </c>
      <c r="O312">
        <v>0</v>
      </c>
      <c r="Q312">
        <v>183480</v>
      </c>
      <c r="R312" s="130">
        <v>0</v>
      </c>
      <c r="T312">
        <v>0</v>
      </c>
      <c r="U312">
        <v>0</v>
      </c>
      <c r="W312" s="130">
        <v>0</v>
      </c>
      <c r="Y312">
        <v>4</v>
      </c>
      <c r="Z312">
        <v>7600</v>
      </c>
      <c r="AB312" s="130">
        <v>0</v>
      </c>
    </row>
    <row r="313" spans="1:28" x14ac:dyDescent="0.3">
      <c r="A313">
        <v>3904</v>
      </c>
      <c r="D313">
        <v>200</v>
      </c>
      <c r="E313">
        <v>0</v>
      </c>
      <c r="F313" s="130">
        <v>264000</v>
      </c>
      <c r="G313">
        <v>1</v>
      </c>
      <c r="H313" s="130">
        <v>300</v>
      </c>
      <c r="I313">
        <v>0</v>
      </c>
      <c r="J313" s="130">
        <v>0</v>
      </c>
      <c r="M313" t="s">
        <v>1137</v>
      </c>
      <c r="N313">
        <v>200</v>
      </c>
      <c r="O313">
        <v>0</v>
      </c>
      <c r="Q313">
        <v>264000</v>
      </c>
      <c r="R313" s="130">
        <v>0</v>
      </c>
      <c r="T313">
        <v>1</v>
      </c>
      <c r="U313">
        <v>300</v>
      </c>
      <c r="W313" s="130">
        <v>0</v>
      </c>
      <c r="Y313">
        <v>0</v>
      </c>
      <c r="Z313">
        <v>0</v>
      </c>
      <c r="AB313" s="130">
        <v>0</v>
      </c>
    </row>
    <row r="314" spans="1:28" x14ac:dyDescent="0.3">
      <c r="A314">
        <v>3906</v>
      </c>
      <c r="D314">
        <v>36</v>
      </c>
      <c r="E314">
        <v>0</v>
      </c>
      <c r="F314" s="130">
        <v>47520</v>
      </c>
      <c r="G314">
        <v>6</v>
      </c>
      <c r="H314" s="130">
        <v>1800</v>
      </c>
      <c r="I314">
        <v>3</v>
      </c>
      <c r="J314" s="130">
        <v>5700</v>
      </c>
      <c r="M314" t="s">
        <v>1138</v>
      </c>
      <c r="N314">
        <v>36</v>
      </c>
      <c r="O314">
        <v>0</v>
      </c>
      <c r="Q314">
        <v>47520</v>
      </c>
      <c r="R314" s="130">
        <v>0</v>
      </c>
      <c r="T314">
        <v>6</v>
      </c>
      <c r="U314">
        <v>1800</v>
      </c>
      <c r="W314" s="130">
        <v>0</v>
      </c>
      <c r="Y314">
        <v>3</v>
      </c>
      <c r="Z314">
        <v>5700</v>
      </c>
      <c r="AB314" s="130">
        <v>0</v>
      </c>
    </row>
    <row r="315" spans="1:28" x14ac:dyDescent="0.3">
      <c r="A315">
        <v>3907</v>
      </c>
      <c r="D315">
        <v>58</v>
      </c>
      <c r="E315">
        <v>0</v>
      </c>
      <c r="F315" s="130">
        <v>76560</v>
      </c>
      <c r="G315">
        <v>1</v>
      </c>
      <c r="H315" s="130">
        <v>300</v>
      </c>
      <c r="I315">
        <v>3</v>
      </c>
      <c r="J315" s="130">
        <v>5700</v>
      </c>
      <c r="M315" t="s">
        <v>1139</v>
      </c>
      <c r="N315">
        <v>58</v>
      </c>
      <c r="O315">
        <v>0</v>
      </c>
      <c r="Q315">
        <v>76560</v>
      </c>
      <c r="R315" s="130">
        <v>0</v>
      </c>
      <c r="T315">
        <v>1</v>
      </c>
      <c r="U315">
        <v>300</v>
      </c>
      <c r="W315" s="130">
        <v>0</v>
      </c>
      <c r="Y315">
        <v>3</v>
      </c>
      <c r="Z315">
        <v>5700</v>
      </c>
      <c r="AB315" s="130">
        <v>0</v>
      </c>
    </row>
    <row r="316" spans="1:28" x14ac:dyDescent="0.3">
      <c r="A316">
        <v>3909</v>
      </c>
      <c r="D316">
        <v>213</v>
      </c>
      <c r="E316">
        <v>0</v>
      </c>
      <c r="F316" s="130">
        <v>281160</v>
      </c>
      <c r="G316">
        <v>10</v>
      </c>
      <c r="H316" s="130">
        <v>3000</v>
      </c>
      <c r="I316">
        <v>0</v>
      </c>
      <c r="J316" s="130">
        <v>0</v>
      </c>
      <c r="M316" t="s">
        <v>1140</v>
      </c>
      <c r="N316">
        <v>213</v>
      </c>
      <c r="O316">
        <v>0</v>
      </c>
      <c r="Q316">
        <v>281160</v>
      </c>
      <c r="R316" s="130">
        <v>0</v>
      </c>
      <c r="T316">
        <v>10</v>
      </c>
      <c r="U316">
        <v>3000</v>
      </c>
      <c r="W316" s="130">
        <v>0</v>
      </c>
      <c r="Y316">
        <v>0</v>
      </c>
      <c r="Z316">
        <v>0</v>
      </c>
      <c r="AB316" s="130">
        <v>0</v>
      </c>
    </row>
    <row r="317" spans="1:28" x14ac:dyDescent="0.3">
      <c r="A317">
        <v>3910</v>
      </c>
      <c r="D317">
        <v>102</v>
      </c>
      <c r="E317">
        <v>0</v>
      </c>
      <c r="F317" s="130">
        <v>134640</v>
      </c>
      <c r="G317">
        <v>0</v>
      </c>
      <c r="H317" s="130">
        <v>0</v>
      </c>
      <c r="I317">
        <v>9</v>
      </c>
      <c r="J317" s="130">
        <v>17100</v>
      </c>
      <c r="M317" t="s">
        <v>1141</v>
      </c>
      <c r="N317">
        <v>102</v>
      </c>
      <c r="O317">
        <v>0</v>
      </c>
      <c r="Q317">
        <v>134640</v>
      </c>
      <c r="R317" s="130">
        <v>0</v>
      </c>
      <c r="T317">
        <v>0</v>
      </c>
      <c r="U317">
        <v>0</v>
      </c>
      <c r="W317" s="130">
        <v>0</v>
      </c>
      <c r="Y317">
        <v>9</v>
      </c>
      <c r="Z317">
        <v>17100</v>
      </c>
      <c r="AB317" s="130">
        <v>0</v>
      </c>
    </row>
    <row r="318" spans="1:28" x14ac:dyDescent="0.3">
      <c r="A318">
        <v>3911</v>
      </c>
      <c r="D318">
        <v>72</v>
      </c>
      <c r="E318">
        <v>0</v>
      </c>
      <c r="F318" s="130">
        <v>95040</v>
      </c>
      <c r="G318">
        <v>4</v>
      </c>
      <c r="H318" s="130">
        <v>1200</v>
      </c>
      <c r="I318">
        <v>0</v>
      </c>
      <c r="J318" s="130">
        <v>0</v>
      </c>
      <c r="M318" t="s">
        <v>1142</v>
      </c>
      <c r="N318">
        <v>72</v>
      </c>
      <c r="O318">
        <v>0</v>
      </c>
      <c r="Q318">
        <v>95040</v>
      </c>
      <c r="R318" s="130">
        <v>0</v>
      </c>
      <c r="T318">
        <v>4</v>
      </c>
      <c r="U318">
        <v>1200</v>
      </c>
      <c r="W318" s="130">
        <v>0</v>
      </c>
      <c r="Y318">
        <v>0</v>
      </c>
      <c r="Z318">
        <v>0</v>
      </c>
      <c r="AB318" s="130">
        <v>0</v>
      </c>
    </row>
    <row r="319" spans="1:28" x14ac:dyDescent="0.3">
      <c r="A319">
        <v>3913</v>
      </c>
      <c r="D319">
        <v>75</v>
      </c>
      <c r="E319">
        <v>0</v>
      </c>
      <c r="F319" s="130">
        <v>99000</v>
      </c>
      <c r="G319">
        <v>0</v>
      </c>
      <c r="H319" s="130">
        <v>0</v>
      </c>
      <c r="I319">
        <v>0</v>
      </c>
      <c r="J319" s="130">
        <v>0</v>
      </c>
      <c r="M319" t="s">
        <v>1143</v>
      </c>
      <c r="N319">
        <v>75</v>
      </c>
      <c r="O319">
        <v>0</v>
      </c>
      <c r="Q319">
        <v>99000</v>
      </c>
      <c r="R319" s="130">
        <v>0</v>
      </c>
      <c r="T319">
        <v>0</v>
      </c>
      <c r="U319">
        <v>0</v>
      </c>
      <c r="W319" s="130">
        <v>0</v>
      </c>
      <c r="Y319">
        <v>0</v>
      </c>
      <c r="Z319">
        <v>0</v>
      </c>
      <c r="AB319" s="130">
        <v>0</v>
      </c>
    </row>
    <row r="320" spans="1:28" x14ac:dyDescent="0.3">
      <c r="A320">
        <v>3914</v>
      </c>
      <c r="D320">
        <v>147</v>
      </c>
      <c r="E320">
        <v>0</v>
      </c>
      <c r="F320" s="130">
        <v>194040</v>
      </c>
      <c r="G320">
        <v>2</v>
      </c>
      <c r="H320" s="130">
        <v>600</v>
      </c>
      <c r="I320">
        <v>1</v>
      </c>
      <c r="J320" s="130">
        <v>1900</v>
      </c>
      <c r="M320" t="s">
        <v>1144</v>
      </c>
      <c r="N320">
        <v>147</v>
      </c>
      <c r="O320">
        <v>0</v>
      </c>
      <c r="Q320">
        <v>194040</v>
      </c>
      <c r="R320" s="130">
        <v>0</v>
      </c>
      <c r="T320">
        <v>2</v>
      </c>
      <c r="U320">
        <v>600</v>
      </c>
      <c r="W320" s="130">
        <v>0</v>
      </c>
      <c r="Y320">
        <v>1</v>
      </c>
      <c r="Z320">
        <v>1900</v>
      </c>
      <c r="AB320" s="130">
        <v>0</v>
      </c>
    </row>
    <row r="321" spans="1:28" x14ac:dyDescent="0.3">
      <c r="A321">
        <v>3915</v>
      </c>
      <c r="D321">
        <v>188</v>
      </c>
      <c r="E321">
        <v>0</v>
      </c>
      <c r="F321" s="130">
        <v>248160</v>
      </c>
      <c r="G321">
        <v>1</v>
      </c>
      <c r="H321" s="130">
        <v>300</v>
      </c>
      <c r="I321">
        <v>0</v>
      </c>
      <c r="J321" s="130">
        <v>0</v>
      </c>
      <c r="M321" t="s">
        <v>1145</v>
      </c>
      <c r="N321">
        <v>188</v>
      </c>
      <c r="O321">
        <v>0</v>
      </c>
      <c r="Q321">
        <v>248160</v>
      </c>
      <c r="R321" s="130">
        <v>0</v>
      </c>
      <c r="T321">
        <v>1</v>
      </c>
      <c r="U321">
        <v>300</v>
      </c>
      <c r="W321" s="130">
        <v>0</v>
      </c>
      <c r="Y321">
        <v>0</v>
      </c>
      <c r="Z321">
        <v>0</v>
      </c>
      <c r="AB321" s="130">
        <v>0</v>
      </c>
    </row>
    <row r="322" spans="1:28" x14ac:dyDescent="0.3">
      <c r="A322">
        <v>3916</v>
      </c>
      <c r="D322">
        <v>193</v>
      </c>
      <c r="E322">
        <v>0</v>
      </c>
      <c r="F322" s="130">
        <v>254760</v>
      </c>
      <c r="G322">
        <v>6</v>
      </c>
      <c r="H322" s="130">
        <v>1800</v>
      </c>
      <c r="I322">
        <v>0</v>
      </c>
      <c r="J322" s="130">
        <v>0</v>
      </c>
      <c r="M322" t="s">
        <v>1146</v>
      </c>
      <c r="N322">
        <v>193</v>
      </c>
      <c r="O322">
        <v>0</v>
      </c>
      <c r="Q322">
        <v>254760</v>
      </c>
      <c r="R322" s="130">
        <v>0</v>
      </c>
      <c r="T322">
        <v>6</v>
      </c>
      <c r="U322">
        <v>1800</v>
      </c>
      <c r="W322" s="130">
        <v>0</v>
      </c>
      <c r="Y322">
        <v>0</v>
      </c>
      <c r="Z322">
        <v>0</v>
      </c>
      <c r="AB322" s="130">
        <v>0</v>
      </c>
    </row>
    <row r="323" spans="1:28" x14ac:dyDescent="0.3">
      <c r="A323">
        <v>3917</v>
      </c>
      <c r="D323">
        <v>230</v>
      </c>
      <c r="E323">
        <v>0</v>
      </c>
      <c r="F323" s="130">
        <v>303600</v>
      </c>
      <c r="G323">
        <v>2</v>
      </c>
      <c r="H323" s="130">
        <v>600</v>
      </c>
      <c r="I323">
        <v>0</v>
      </c>
      <c r="J323" s="130">
        <v>0</v>
      </c>
      <c r="M323" t="s">
        <v>1147</v>
      </c>
      <c r="N323">
        <v>230</v>
      </c>
      <c r="O323">
        <v>0</v>
      </c>
      <c r="Q323">
        <v>303600</v>
      </c>
      <c r="R323" s="130">
        <v>0</v>
      </c>
      <c r="T323">
        <v>2</v>
      </c>
      <c r="U323">
        <v>600</v>
      </c>
      <c r="W323" s="130">
        <v>0</v>
      </c>
      <c r="Y323">
        <v>0</v>
      </c>
      <c r="Z323">
        <v>0</v>
      </c>
      <c r="AB323" s="130">
        <v>0</v>
      </c>
    </row>
    <row r="324" spans="1:28" x14ac:dyDescent="0.3">
      <c r="A324">
        <v>3918</v>
      </c>
      <c r="D324">
        <v>276</v>
      </c>
      <c r="E324">
        <v>0</v>
      </c>
      <c r="F324" s="130">
        <v>364320</v>
      </c>
      <c r="G324">
        <v>2</v>
      </c>
      <c r="H324" s="130">
        <v>600</v>
      </c>
      <c r="I324">
        <v>0</v>
      </c>
      <c r="J324" s="130">
        <v>0</v>
      </c>
      <c r="M324" t="s">
        <v>1148</v>
      </c>
      <c r="N324">
        <v>276</v>
      </c>
      <c r="O324">
        <v>0</v>
      </c>
      <c r="Q324">
        <v>364320</v>
      </c>
      <c r="R324" s="130">
        <v>0</v>
      </c>
      <c r="T324">
        <v>2</v>
      </c>
      <c r="U324">
        <v>600</v>
      </c>
      <c r="W324" s="130">
        <v>0</v>
      </c>
      <c r="Y324">
        <v>0</v>
      </c>
      <c r="Z324">
        <v>0</v>
      </c>
      <c r="AB324" s="130">
        <v>0</v>
      </c>
    </row>
    <row r="325" spans="1:28" x14ac:dyDescent="0.3">
      <c r="A325">
        <v>3919</v>
      </c>
      <c r="D325">
        <v>57</v>
      </c>
      <c r="E325">
        <v>0</v>
      </c>
      <c r="F325" s="130">
        <v>75240</v>
      </c>
      <c r="G325">
        <v>1</v>
      </c>
      <c r="H325" s="130">
        <v>300</v>
      </c>
      <c r="I325">
        <v>1</v>
      </c>
      <c r="J325" s="130">
        <v>1900</v>
      </c>
      <c r="M325" t="s">
        <v>1149</v>
      </c>
      <c r="N325">
        <v>57</v>
      </c>
      <c r="O325">
        <v>0</v>
      </c>
      <c r="Q325">
        <v>75240</v>
      </c>
      <c r="R325" s="130">
        <v>0</v>
      </c>
      <c r="T325">
        <v>1</v>
      </c>
      <c r="U325">
        <v>300</v>
      </c>
      <c r="W325" s="130">
        <v>0</v>
      </c>
      <c r="Y325">
        <v>1</v>
      </c>
      <c r="Z325">
        <v>1900</v>
      </c>
      <c r="AB325" s="130">
        <v>0</v>
      </c>
    </row>
    <row r="326" spans="1:28" x14ac:dyDescent="0.3">
      <c r="A326">
        <v>5200</v>
      </c>
      <c r="D326">
        <v>117</v>
      </c>
      <c r="E326">
        <v>0</v>
      </c>
      <c r="F326" s="130">
        <v>154440</v>
      </c>
      <c r="G326">
        <v>1</v>
      </c>
      <c r="H326" s="130">
        <v>300</v>
      </c>
      <c r="I326">
        <v>1</v>
      </c>
      <c r="J326" s="130">
        <v>1900</v>
      </c>
      <c r="M326" t="s">
        <v>1150</v>
      </c>
      <c r="N326">
        <v>117</v>
      </c>
      <c r="O326">
        <v>0</v>
      </c>
      <c r="Q326">
        <v>154440</v>
      </c>
      <c r="R326" s="130">
        <v>0</v>
      </c>
      <c r="T326">
        <v>1</v>
      </c>
      <c r="U326">
        <v>300</v>
      </c>
      <c r="W326" s="130">
        <v>0</v>
      </c>
      <c r="Y326">
        <v>1</v>
      </c>
      <c r="Z326">
        <v>1900</v>
      </c>
      <c r="AB326" s="130">
        <v>0</v>
      </c>
    </row>
    <row r="327" spans="1:28" x14ac:dyDescent="0.3">
      <c r="A327">
        <v>5201</v>
      </c>
      <c r="D327">
        <v>41</v>
      </c>
      <c r="E327">
        <v>0</v>
      </c>
      <c r="F327" s="130">
        <v>54120</v>
      </c>
      <c r="G327">
        <v>2</v>
      </c>
      <c r="H327" s="130">
        <v>600</v>
      </c>
      <c r="I327">
        <v>2</v>
      </c>
      <c r="J327" s="130">
        <v>3800</v>
      </c>
      <c r="M327" t="s">
        <v>1151</v>
      </c>
      <c r="N327">
        <v>41</v>
      </c>
      <c r="O327">
        <v>0</v>
      </c>
      <c r="Q327">
        <v>54120</v>
      </c>
      <c r="R327" s="130">
        <v>0</v>
      </c>
      <c r="T327">
        <v>2</v>
      </c>
      <c r="U327">
        <v>600</v>
      </c>
      <c r="W327" s="130">
        <v>0</v>
      </c>
      <c r="Y327">
        <v>2</v>
      </c>
      <c r="Z327">
        <v>3800</v>
      </c>
      <c r="AB327" s="130">
        <v>0</v>
      </c>
    </row>
    <row r="328" spans="1:28" x14ac:dyDescent="0.3">
      <c r="A328">
        <v>5202</v>
      </c>
      <c r="D328">
        <v>87</v>
      </c>
      <c r="E328">
        <v>0</v>
      </c>
      <c r="F328" s="130">
        <v>114840</v>
      </c>
      <c r="G328">
        <v>0</v>
      </c>
      <c r="H328" s="130">
        <v>0</v>
      </c>
      <c r="I328">
        <v>6</v>
      </c>
      <c r="J328" s="130">
        <v>11400</v>
      </c>
      <c r="M328" t="s">
        <v>1152</v>
      </c>
      <c r="N328">
        <v>87</v>
      </c>
      <c r="O328">
        <v>0</v>
      </c>
      <c r="Q328">
        <v>114840</v>
      </c>
      <c r="R328" s="130">
        <v>0</v>
      </c>
      <c r="T328">
        <v>0</v>
      </c>
      <c r="U328">
        <v>0</v>
      </c>
      <c r="W328" s="130">
        <v>0</v>
      </c>
      <c r="Y328">
        <v>6</v>
      </c>
      <c r="Z328">
        <v>11400</v>
      </c>
      <c r="AB328" s="130">
        <v>0</v>
      </c>
    </row>
    <row r="329" spans="1:28" x14ac:dyDescent="0.3">
      <c r="A329">
        <v>5203</v>
      </c>
      <c r="D329">
        <v>20</v>
      </c>
      <c r="E329">
        <v>0</v>
      </c>
      <c r="F329" s="130">
        <v>26400</v>
      </c>
      <c r="G329">
        <v>2</v>
      </c>
      <c r="H329" s="130">
        <v>600</v>
      </c>
      <c r="I329">
        <v>1</v>
      </c>
      <c r="J329" s="130">
        <v>1900</v>
      </c>
      <c r="M329" t="s">
        <v>1153</v>
      </c>
      <c r="N329">
        <v>20</v>
      </c>
      <c r="O329">
        <v>0</v>
      </c>
      <c r="Q329">
        <v>26400</v>
      </c>
      <c r="R329" s="130">
        <v>0</v>
      </c>
      <c r="T329">
        <v>2</v>
      </c>
      <c r="U329">
        <v>600</v>
      </c>
      <c r="W329" s="130">
        <v>0</v>
      </c>
      <c r="Y329">
        <v>1</v>
      </c>
      <c r="Z329">
        <v>1900</v>
      </c>
      <c r="AB329" s="130">
        <v>0</v>
      </c>
    </row>
    <row r="330" spans="1:28" x14ac:dyDescent="0.3">
      <c r="A330">
        <v>5204</v>
      </c>
      <c r="D330">
        <v>69</v>
      </c>
      <c r="E330">
        <v>0</v>
      </c>
      <c r="F330" s="130">
        <v>91080</v>
      </c>
      <c r="G330">
        <v>0</v>
      </c>
      <c r="H330" s="130">
        <v>0</v>
      </c>
      <c r="I330">
        <v>0</v>
      </c>
      <c r="J330" s="130">
        <v>0</v>
      </c>
      <c r="M330" t="s">
        <v>1154</v>
      </c>
      <c r="N330">
        <v>69</v>
      </c>
      <c r="O330">
        <v>0</v>
      </c>
      <c r="Q330">
        <v>91080</v>
      </c>
      <c r="R330" s="130">
        <v>0</v>
      </c>
      <c r="T330">
        <v>0</v>
      </c>
      <c r="U330">
        <v>0</v>
      </c>
      <c r="W330" s="130">
        <v>0</v>
      </c>
      <c r="Y330">
        <v>0</v>
      </c>
      <c r="Z330">
        <v>0</v>
      </c>
      <c r="AB330" s="130">
        <v>0</v>
      </c>
    </row>
    <row r="331" spans="1:28" x14ac:dyDescent="0.3">
      <c r="A331">
        <v>5206</v>
      </c>
      <c r="D331">
        <v>129</v>
      </c>
      <c r="E331">
        <v>0</v>
      </c>
      <c r="F331" s="130">
        <v>170280</v>
      </c>
      <c r="G331">
        <v>2</v>
      </c>
      <c r="H331" s="130">
        <v>600</v>
      </c>
      <c r="I331">
        <v>0</v>
      </c>
      <c r="J331" s="130">
        <v>0</v>
      </c>
      <c r="M331" t="s">
        <v>1155</v>
      </c>
      <c r="N331">
        <v>129</v>
      </c>
      <c r="O331">
        <v>0</v>
      </c>
      <c r="Q331">
        <v>170280</v>
      </c>
      <c r="R331" s="130">
        <v>0</v>
      </c>
      <c r="T331">
        <v>2</v>
      </c>
      <c r="U331">
        <v>600</v>
      </c>
      <c r="W331" s="130">
        <v>0</v>
      </c>
      <c r="Y331">
        <v>0</v>
      </c>
      <c r="Z331">
        <v>0</v>
      </c>
      <c r="AB331" s="130">
        <v>0</v>
      </c>
    </row>
    <row r="332" spans="1:28" x14ac:dyDescent="0.3">
      <c r="A332">
        <v>5207</v>
      </c>
      <c r="D332">
        <v>39</v>
      </c>
      <c r="E332">
        <v>0</v>
      </c>
      <c r="F332" s="130">
        <v>51480</v>
      </c>
      <c r="G332">
        <v>4</v>
      </c>
      <c r="H332" s="130">
        <v>1200</v>
      </c>
      <c r="I332">
        <v>1</v>
      </c>
      <c r="J332" s="130">
        <v>1900</v>
      </c>
      <c r="M332" t="s">
        <v>1156</v>
      </c>
      <c r="N332">
        <v>39</v>
      </c>
      <c r="O332">
        <v>0</v>
      </c>
      <c r="Q332">
        <v>51480</v>
      </c>
      <c r="R332" s="130">
        <v>0</v>
      </c>
      <c r="T332">
        <v>4</v>
      </c>
      <c r="U332">
        <v>1200</v>
      </c>
      <c r="W332" s="130">
        <v>0</v>
      </c>
      <c r="Y332">
        <v>1</v>
      </c>
      <c r="Z332">
        <v>1900</v>
      </c>
      <c r="AB332" s="130">
        <v>0</v>
      </c>
    </row>
    <row r="333" spans="1:28" x14ac:dyDescent="0.3">
      <c r="A333">
        <v>5208</v>
      </c>
      <c r="D333">
        <v>34</v>
      </c>
      <c r="E333">
        <v>0</v>
      </c>
      <c r="F333" s="130">
        <v>44880</v>
      </c>
      <c r="G333">
        <v>1</v>
      </c>
      <c r="H333" s="130">
        <v>300</v>
      </c>
      <c r="I333">
        <v>0</v>
      </c>
      <c r="J333" s="130">
        <v>0</v>
      </c>
      <c r="M333" t="s">
        <v>1157</v>
      </c>
      <c r="N333">
        <v>34</v>
      </c>
      <c r="O333">
        <v>0</v>
      </c>
      <c r="Q333">
        <v>44880</v>
      </c>
      <c r="R333" s="130">
        <v>0</v>
      </c>
      <c r="T333">
        <v>1</v>
      </c>
      <c r="U333">
        <v>300</v>
      </c>
      <c r="W333" s="130">
        <v>0</v>
      </c>
      <c r="Y333">
        <v>0</v>
      </c>
      <c r="Z333">
        <v>0</v>
      </c>
      <c r="AB333" s="130">
        <v>0</v>
      </c>
    </row>
    <row r="334" spans="1:28" x14ac:dyDescent="0.3">
      <c r="A334">
        <v>5212</v>
      </c>
      <c r="D334">
        <v>11</v>
      </c>
      <c r="E334">
        <v>0</v>
      </c>
      <c r="F334" s="130">
        <v>14520</v>
      </c>
      <c r="G334">
        <v>0</v>
      </c>
      <c r="H334" s="130">
        <v>0</v>
      </c>
      <c r="I334">
        <v>0</v>
      </c>
      <c r="J334" s="130">
        <v>0</v>
      </c>
      <c r="M334" t="s">
        <v>1158</v>
      </c>
      <c r="N334">
        <v>11</v>
      </c>
      <c r="O334">
        <v>0</v>
      </c>
      <c r="Q334">
        <v>14520</v>
      </c>
      <c r="R334" s="130">
        <v>0</v>
      </c>
      <c r="T334">
        <v>0</v>
      </c>
      <c r="U334">
        <v>0</v>
      </c>
      <c r="W334" s="130">
        <v>0</v>
      </c>
      <c r="Y334">
        <v>0</v>
      </c>
      <c r="Z334">
        <v>0</v>
      </c>
      <c r="AB334" s="130">
        <v>0</v>
      </c>
    </row>
    <row r="335" spans="1:28" x14ac:dyDescent="0.3">
      <c r="A335">
        <v>5213</v>
      </c>
      <c r="D335">
        <v>94</v>
      </c>
      <c r="E335">
        <v>0</v>
      </c>
      <c r="F335" s="130">
        <v>124080</v>
      </c>
      <c r="G335">
        <v>3</v>
      </c>
      <c r="H335" s="130">
        <v>900</v>
      </c>
      <c r="I335">
        <v>0</v>
      </c>
      <c r="J335" s="130">
        <v>0</v>
      </c>
      <c r="M335" t="s">
        <v>1159</v>
      </c>
      <c r="N335">
        <v>94</v>
      </c>
      <c r="O335">
        <v>0</v>
      </c>
      <c r="Q335">
        <v>124080</v>
      </c>
      <c r="R335" s="130">
        <v>0</v>
      </c>
      <c r="T335">
        <v>3</v>
      </c>
      <c r="U335">
        <v>900</v>
      </c>
      <c r="W335" s="130">
        <v>0</v>
      </c>
      <c r="Y335">
        <v>0</v>
      </c>
      <c r="Z335">
        <v>0</v>
      </c>
      <c r="AB335" s="130">
        <v>0</v>
      </c>
    </row>
    <row r="336" spans="1:28" x14ac:dyDescent="0.3">
      <c r="A336">
        <v>5214</v>
      </c>
      <c r="D336">
        <v>82</v>
      </c>
      <c r="E336">
        <v>0</v>
      </c>
      <c r="F336" s="130">
        <v>108240</v>
      </c>
      <c r="G336">
        <v>0</v>
      </c>
      <c r="H336" s="130">
        <v>0</v>
      </c>
      <c r="I336">
        <v>0</v>
      </c>
      <c r="J336" s="130">
        <v>0</v>
      </c>
      <c r="M336" t="s">
        <v>1160</v>
      </c>
      <c r="N336">
        <v>82</v>
      </c>
      <c r="O336">
        <v>0</v>
      </c>
      <c r="Q336">
        <v>108240</v>
      </c>
      <c r="R336" s="130">
        <v>0</v>
      </c>
      <c r="T336">
        <v>0</v>
      </c>
      <c r="U336">
        <v>0</v>
      </c>
      <c r="W336" s="130">
        <v>0</v>
      </c>
      <c r="Y336">
        <v>0</v>
      </c>
      <c r="Z336">
        <v>0</v>
      </c>
      <c r="AB336" s="130">
        <v>0</v>
      </c>
    </row>
    <row r="337" spans="1:28" x14ac:dyDescent="0.3">
      <c r="A337">
        <v>5215</v>
      </c>
      <c r="D337">
        <v>39</v>
      </c>
      <c r="E337">
        <v>0</v>
      </c>
      <c r="F337" s="130">
        <v>51480</v>
      </c>
      <c r="G337">
        <v>0</v>
      </c>
      <c r="H337" s="130">
        <v>0</v>
      </c>
      <c r="I337">
        <v>0</v>
      </c>
      <c r="J337" s="130">
        <v>0</v>
      </c>
      <c r="M337" t="s">
        <v>1161</v>
      </c>
      <c r="N337">
        <v>39</v>
      </c>
      <c r="O337">
        <v>0</v>
      </c>
      <c r="Q337">
        <v>51480</v>
      </c>
      <c r="R337" s="130">
        <v>0</v>
      </c>
      <c r="T337">
        <v>0</v>
      </c>
      <c r="U337">
        <v>0</v>
      </c>
      <c r="W337" s="130">
        <v>0</v>
      </c>
      <c r="Y337">
        <v>0</v>
      </c>
      <c r="Z337">
        <v>0</v>
      </c>
      <c r="AB337" s="130">
        <v>0</v>
      </c>
    </row>
    <row r="338" spans="1:28" x14ac:dyDescent="0.3">
      <c r="A338">
        <v>5218</v>
      </c>
      <c r="D338">
        <v>78</v>
      </c>
      <c r="E338">
        <v>0</v>
      </c>
      <c r="F338" s="130">
        <v>102960</v>
      </c>
      <c r="G338">
        <v>2</v>
      </c>
      <c r="H338" s="130">
        <v>600</v>
      </c>
      <c r="I338">
        <v>3</v>
      </c>
      <c r="J338" s="130">
        <v>5700</v>
      </c>
      <c r="M338" t="s">
        <v>1162</v>
      </c>
      <c r="N338">
        <v>78</v>
      </c>
      <c r="O338">
        <v>0</v>
      </c>
      <c r="Q338">
        <v>102960</v>
      </c>
      <c r="R338" s="130">
        <v>0</v>
      </c>
      <c r="T338">
        <v>2</v>
      </c>
      <c r="U338">
        <v>600</v>
      </c>
      <c r="W338" s="130">
        <v>0</v>
      </c>
      <c r="Y338">
        <v>3</v>
      </c>
      <c r="Z338">
        <v>5700</v>
      </c>
      <c r="AB338" s="130">
        <v>0</v>
      </c>
    </row>
    <row r="339" spans="1:28" x14ac:dyDescent="0.3">
      <c r="A339">
        <v>5220</v>
      </c>
      <c r="D339">
        <v>115</v>
      </c>
      <c r="E339">
        <v>0</v>
      </c>
      <c r="F339" s="130">
        <v>151800</v>
      </c>
      <c r="G339">
        <v>0</v>
      </c>
      <c r="H339" s="130">
        <v>0</v>
      </c>
      <c r="I339">
        <v>0</v>
      </c>
      <c r="J339" s="130">
        <v>0</v>
      </c>
      <c r="M339" t="s">
        <v>1163</v>
      </c>
      <c r="N339">
        <v>115</v>
      </c>
      <c r="O339">
        <v>0</v>
      </c>
      <c r="Q339">
        <v>151800</v>
      </c>
      <c r="R339" s="130">
        <v>0</v>
      </c>
      <c r="T339">
        <v>0</v>
      </c>
      <c r="U339">
        <v>0</v>
      </c>
      <c r="W339" s="130">
        <v>0</v>
      </c>
      <c r="Y339">
        <v>0</v>
      </c>
      <c r="Z339">
        <v>0</v>
      </c>
      <c r="AB339" s="130">
        <v>0</v>
      </c>
    </row>
    <row r="340" spans="1:28" x14ac:dyDescent="0.3">
      <c r="A340">
        <v>5221</v>
      </c>
      <c r="D340">
        <v>150</v>
      </c>
      <c r="E340">
        <v>0</v>
      </c>
      <c r="F340" s="130">
        <v>198000</v>
      </c>
      <c r="G340">
        <v>1</v>
      </c>
      <c r="H340" s="130">
        <v>300</v>
      </c>
      <c r="I340">
        <v>0</v>
      </c>
      <c r="J340" s="130">
        <v>0</v>
      </c>
      <c r="M340" t="s">
        <v>1164</v>
      </c>
      <c r="N340">
        <v>150</v>
      </c>
      <c r="O340">
        <v>0</v>
      </c>
      <c r="Q340">
        <v>198000</v>
      </c>
      <c r="R340" s="130">
        <v>0</v>
      </c>
      <c r="T340">
        <v>1</v>
      </c>
      <c r="U340">
        <v>300</v>
      </c>
      <c r="W340" s="130">
        <v>0</v>
      </c>
      <c r="Y340">
        <v>0</v>
      </c>
      <c r="Z340">
        <v>0</v>
      </c>
      <c r="AB340" s="130">
        <v>0</v>
      </c>
    </row>
    <row r="341" spans="1:28" x14ac:dyDescent="0.3">
      <c r="A341">
        <v>5223</v>
      </c>
      <c r="D341">
        <v>94</v>
      </c>
      <c r="E341">
        <v>0</v>
      </c>
      <c r="F341" s="130">
        <v>124080</v>
      </c>
      <c r="G341">
        <v>0</v>
      </c>
      <c r="H341" s="130">
        <v>0</v>
      </c>
      <c r="I341">
        <v>1</v>
      </c>
      <c r="J341" s="130">
        <v>1900</v>
      </c>
      <c r="M341" t="s">
        <v>1165</v>
      </c>
      <c r="N341">
        <v>94</v>
      </c>
      <c r="O341">
        <v>0</v>
      </c>
      <c r="Q341">
        <v>124080</v>
      </c>
      <c r="R341" s="130">
        <v>0</v>
      </c>
      <c r="T341">
        <v>0</v>
      </c>
      <c r="U341">
        <v>0</v>
      </c>
      <c r="W341" s="130">
        <v>0</v>
      </c>
      <c r="Y341">
        <v>1</v>
      </c>
      <c r="Z341">
        <v>1900</v>
      </c>
      <c r="AB341" s="130">
        <v>0</v>
      </c>
    </row>
    <row r="342" spans="1:28" x14ac:dyDescent="0.3">
      <c r="A342">
        <v>5224</v>
      </c>
      <c r="D342">
        <v>62</v>
      </c>
      <c r="E342">
        <v>0</v>
      </c>
      <c r="F342" s="130">
        <v>81840</v>
      </c>
      <c r="G342">
        <v>45</v>
      </c>
      <c r="H342" s="130">
        <v>13500</v>
      </c>
      <c r="I342">
        <v>0</v>
      </c>
      <c r="J342" s="130">
        <v>0</v>
      </c>
      <c r="M342" t="s">
        <v>1166</v>
      </c>
      <c r="N342">
        <v>62</v>
      </c>
      <c r="O342">
        <v>0</v>
      </c>
      <c r="Q342">
        <v>81840</v>
      </c>
      <c r="R342" s="130">
        <v>0</v>
      </c>
      <c r="T342">
        <v>45</v>
      </c>
      <c r="U342">
        <v>13500</v>
      </c>
      <c r="W342" s="130">
        <v>0</v>
      </c>
      <c r="Y342">
        <v>0</v>
      </c>
      <c r="Z342">
        <v>0</v>
      </c>
      <c r="AB342" s="130">
        <v>0</v>
      </c>
    </row>
    <row r="343" spans="1:28" x14ac:dyDescent="0.3">
      <c r="A343">
        <v>5225</v>
      </c>
      <c r="D343">
        <v>58</v>
      </c>
      <c r="E343">
        <v>0</v>
      </c>
      <c r="F343" s="130">
        <v>76560</v>
      </c>
      <c r="G343">
        <v>3</v>
      </c>
      <c r="H343" s="130">
        <v>900</v>
      </c>
      <c r="I343">
        <v>0</v>
      </c>
      <c r="J343" s="130">
        <v>0</v>
      </c>
      <c r="M343" t="s">
        <v>1167</v>
      </c>
      <c r="N343">
        <v>58</v>
      </c>
      <c r="O343">
        <v>0</v>
      </c>
      <c r="Q343">
        <v>76560</v>
      </c>
      <c r="R343" s="130">
        <v>0</v>
      </c>
      <c r="T343">
        <v>3</v>
      </c>
      <c r="U343">
        <v>900</v>
      </c>
      <c r="W343" s="130">
        <v>0</v>
      </c>
      <c r="Y343">
        <v>0</v>
      </c>
      <c r="Z343">
        <v>0</v>
      </c>
      <c r="AB343" s="130">
        <v>0</v>
      </c>
    </row>
    <row r="344" spans="1:28" x14ac:dyDescent="0.3">
      <c r="A344">
        <v>5226</v>
      </c>
      <c r="D344">
        <v>126</v>
      </c>
      <c r="E344">
        <v>0</v>
      </c>
      <c r="F344" s="130">
        <v>166320</v>
      </c>
      <c r="G344">
        <v>7</v>
      </c>
      <c r="H344" s="130">
        <v>2100</v>
      </c>
      <c r="I344">
        <v>0</v>
      </c>
      <c r="J344" s="130">
        <v>0</v>
      </c>
      <c r="M344" t="s">
        <v>1168</v>
      </c>
      <c r="N344">
        <v>126</v>
      </c>
      <c r="O344">
        <v>0</v>
      </c>
      <c r="Q344">
        <v>166320</v>
      </c>
      <c r="R344" s="130">
        <v>0</v>
      </c>
      <c r="T344">
        <v>7</v>
      </c>
      <c r="U344">
        <v>2100</v>
      </c>
      <c r="W344" s="130">
        <v>0</v>
      </c>
      <c r="Y344">
        <v>0</v>
      </c>
      <c r="Z344">
        <v>0</v>
      </c>
      <c r="AB344" s="130">
        <v>0</v>
      </c>
    </row>
    <row r="345" spans="1:28" x14ac:dyDescent="0.3">
      <c r="A345">
        <v>5228</v>
      </c>
      <c r="D345">
        <v>102</v>
      </c>
      <c r="E345">
        <v>0</v>
      </c>
      <c r="F345" s="130">
        <v>134640</v>
      </c>
      <c r="G345">
        <v>1</v>
      </c>
      <c r="H345" s="130">
        <v>300</v>
      </c>
      <c r="I345">
        <v>0</v>
      </c>
      <c r="J345" s="130">
        <v>0</v>
      </c>
      <c r="M345" t="s">
        <v>1169</v>
      </c>
      <c r="N345">
        <v>102</v>
      </c>
      <c r="O345">
        <v>0</v>
      </c>
      <c r="Q345">
        <v>134640</v>
      </c>
      <c r="R345" s="130">
        <v>0</v>
      </c>
      <c r="T345">
        <v>1</v>
      </c>
      <c r="U345">
        <v>300</v>
      </c>
      <c r="W345" s="130">
        <v>0</v>
      </c>
      <c r="Y345">
        <v>0</v>
      </c>
      <c r="Z345">
        <v>0</v>
      </c>
      <c r="AB345" s="130">
        <v>0</v>
      </c>
    </row>
    <row r="346" spans="1:28" x14ac:dyDescent="0.3">
      <c r="A346">
        <v>5229</v>
      </c>
      <c r="D346">
        <v>64</v>
      </c>
      <c r="E346">
        <v>0</v>
      </c>
      <c r="F346" s="130">
        <v>84480</v>
      </c>
      <c r="G346">
        <v>0</v>
      </c>
      <c r="H346" s="130">
        <v>0</v>
      </c>
      <c r="I346">
        <v>3</v>
      </c>
      <c r="J346" s="130">
        <v>5700</v>
      </c>
      <c r="M346" t="s">
        <v>1170</v>
      </c>
      <c r="N346">
        <v>64</v>
      </c>
      <c r="O346">
        <v>0</v>
      </c>
      <c r="Q346">
        <v>84480</v>
      </c>
      <c r="R346" s="130">
        <v>0</v>
      </c>
      <c r="T346">
        <v>0</v>
      </c>
      <c r="U346">
        <v>0</v>
      </c>
      <c r="W346" s="130">
        <v>0</v>
      </c>
      <c r="Y346">
        <v>3</v>
      </c>
      <c r="Z346">
        <v>5700</v>
      </c>
      <c r="AB346" s="130">
        <v>0</v>
      </c>
    </row>
    <row r="347" spans="1:28" x14ac:dyDescent="0.3">
      <c r="A347">
        <v>2000</v>
      </c>
      <c r="D347">
        <v>157</v>
      </c>
      <c r="E347">
        <v>0</v>
      </c>
      <c r="F347" s="130">
        <v>207240</v>
      </c>
      <c r="G347">
        <v>6</v>
      </c>
      <c r="H347" s="130">
        <v>1800</v>
      </c>
      <c r="I347">
        <v>0</v>
      </c>
      <c r="J347" s="130">
        <v>0</v>
      </c>
      <c r="M347" t="s">
        <v>1171</v>
      </c>
      <c r="N347">
        <v>157</v>
      </c>
      <c r="O347">
        <v>0</v>
      </c>
      <c r="Q347">
        <v>207240</v>
      </c>
      <c r="R347" s="130">
        <v>0</v>
      </c>
      <c r="T347">
        <v>6</v>
      </c>
      <c r="U347">
        <v>1800</v>
      </c>
      <c r="W347" s="130">
        <v>0</v>
      </c>
      <c r="Y347">
        <v>0</v>
      </c>
      <c r="Z347">
        <v>0</v>
      </c>
      <c r="AB347" s="130">
        <v>0</v>
      </c>
    </row>
    <row r="348" spans="1:28" x14ac:dyDescent="0.3">
      <c r="A348">
        <v>2002</v>
      </c>
      <c r="D348">
        <v>60</v>
      </c>
      <c r="E348">
        <v>0</v>
      </c>
      <c r="F348" s="130">
        <v>79200</v>
      </c>
      <c r="G348">
        <v>22</v>
      </c>
      <c r="H348" s="130">
        <v>6600</v>
      </c>
      <c r="I348">
        <v>0</v>
      </c>
      <c r="J348" s="130">
        <v>0</v>
      </c>
      <c r="M348" t="s">
        <v>1172</v>
      </c>
      <c r="N348">
        <v>60</v>
      </c>
      <c r="O348">
        <v>0</v>
      </c>
      <c r="Q348">
        <v>79200</v>
      </c>
      <c r="R348" s="130">
        <v>0</v>
      </c>
      <c r="T348">
        <v>22</v>
      </c>
      <c r="U348">
        <v>6600</v>
      </c>
      <c r="W348" s="130">
        <v>0</v>
      </c>
      <c r="Y348">
        <v>0</v>
      </c>
      <c r="Z348">
        <v>0</v>
      </c>
      <c r="AB348" s="130">
        <v>0</v>
      </c>
    </row>
    <row r="349" spans="1:28" x14ac:dyDescent="0.3">
      <c r="A349">
        <v>3920</v>
      </c>
      <c r="D349">
        <v>52</v>
      </c>
      <c r="E349">
        <v>0</v>
      </c>
      <c r="F349" s="130">
        <v>68640</v>
      </c>
      <c r="G349">
        <v>2</v>
      </c>
      <c r="H349" s="130">
        <v>600</v>
      </c>
      <c r="I349">
        <v>0</v>
      </c>
      <c r="J349" s="130">
        <v>0</v>
      </c>
      <c r="M349" t="s">
        <v>1173</v>
      </c>
      <c r="N349">
        <v>52</v>
      </c>
      <c r="O349">
        <v>0</v>
      </c>
      <c r="Q349">
        <v>68640</v>
      </c>
      <c r="R349" s="130">
        <v>0</v>
      </c>
      <c r="T349">
        <v>2</v>
      </c>
      <c r="U349">
        <v>600</v>
      </c>
      <c r="W349" s="130">
        <v>0</v>
      </c>
      <c r="Y349">
        <v>0</v>
      </c>
      <c r="Z349">
        <v>0</v>
      </c>
      <c r="AB349" s="130">
        <v>0</v>
      </c>
    </row>
    <row r="350" spans="1:28" x14ac:dyDescent="0.3">
      <c r="A350">
        <v>4026</v>
      </c>
      <c r="D350">
        <v>0</v>
      </c>
      <c r="E350">
        <v>163</v>
      </c>
      <c r="F350" s="130">
        <v>152405</v>
      </c>
      <c r="G350">
        <v>1</v>
      </c>
      <c r="H350" s="130">
        <v>300</v>
      </c>
      <c r="I350">
        <v>3</v>
      </c>
      <c r="J350" s="130">
        <v>5700</v>
      </c>
      <c r="M350" t="s">
        <v>1174</v>
      </c>
      <c r="N350">
        <v>0</v>
      </c>
      <c r="O350">
        <v>163</v>
      </c>
      <c r="Q350">
        <v>152405</v>
      </c>
      <c r="R350" s="130">
        <v>0</v>
      </c>
      <c r="T350">
        <v>1</v>
      </c>
      <c r="U350">
        <v>300</v>
      </c>
      <c r="W350" s="130">
        <v>0</v>
      </c>
      <c r="Y350">
        <v>3</v>
      </c>
      <c r="Z350">
        <v>5700</v>
      </c>
      <c r="AB350" s="130">
        <v>0</v>
      </c>
    </row>
    <row r="351" spans="1:28" x14ac:dyDescent="0.3">
      <c r="A351">
        <v>4040</v>
      </c>
      <c r="D351">
        <v>0</v>
      </c>
      <c r="E351">
        <v>231</v>
      </c>
      <c r="F351" s="130">
        <v>215985</v>
      </c>
      <c r="G351">
        <v>1</v>
      </c>
      <c r="H351" s="130">
        <v>300</v>
      </c>
      <c r="I351">
        <v>3</v>
      </c>
      <c r="J351" s="130">
        <v>5700</v>
      </c>
      <c r="M351" t="s">
        <v>1175</v>
      </c>
      <c r="N351">
        <v>0</v>
      </c>
      <c r="O351">
        <v>231</v>
      </c>
      <c r="Q351">
        <v>215985</v>
      </c>
      <c r="R351" s="130">
        <v>0</v>
      </c>
      <c r="T351">
        <v>1</v>
      </c>
      <c r="U351">
        <v>300</v>
      </c>
      <c r="W351" s="130">
        <v>0</v>
      </c>
      <c r="Y351">
        <v>3</v>
      </c>
      <c r="Z351">
        <v>5700</v>
      </c>
      <c r="AB351" s="130">
        <v>0</v>
      </c>
    </row>
    <row r="352" spans="1:28" x14ac:dyDescent="0.3">
      <c r="A352">
        <v>4043</v>
      </c>
      <c r="D352">
        <v>0</v>
      </c>
      <c r="E352">
        <v>19</v>
      </c>
      <c r="F352" s="130">
        <v>17765</v>
      </c>
      <c r="G352">
        <v>0</v>
      </c>
      <c r="H352" s="130">
        <v>0</v>
      </c>
      <c r="I352">
        <v>0</v>
      </c>
      <c r="J352" s="130">
        <v>0</v>
      </c>
      <c r="M352" t="s">
        <v>1176</v>
      </c>
      <c r="N352">
        <v>0</v>
      </c>
      <c r="O352">
        <v>19</v>
      </c>
      <c r="Q352">
        <v>17765</v>
      </c>
      <c r="R352" s="130">
        <v>0</v>
      </c>
      <c r="T352">
        <v>0</v>
      </c>
      <c r="U352">
        <v>0</v>
      </c>
      <c r="W352" s="130">
        <v>0</v>
      </c>
      <c r="Y352">
        <v>0</v>
      </c>
      <c r="Z352">
        <v>0</v>
      </c>
      <c r="AB352" s="130">
        <v>0</v>
      </c>
    </row>
    <row r="353" spans="1:29" x14ac:dyDescent="0.3">
      <c r="A353">
        <v>4045</v>
      </c>
      <c r="D353">
        <v>0</v>
      </c>
      <c r="E353">
        <v>61</v>
      </c>
      <c r="F353" s="130">
        <v>57035</v>
      </c>
      <c r="G353">
        <v>2</v>
      </c>
      <c r="H353" s="130">
        <v>600</v>
      </c>
      <c r="I353">
        <v>0</v>
      </c>
      <c r="J353" s="130">
        <v>0</v>
      </c>
      <c r="M353" t="s">
        <v>1177</v>
      </c>
      <c r="N353">
        <v>0</v>
      </c>
      <c r="O353">
        <v>61</v>
      </c>
      <c r="Q353">
        <v>57035</v>
      </c>
      <c r="R353" s="130">
        <v>0</v>
      </c>
      <c r="T353">
        <v>2</v>
      </c>
      <c r="U353">
        <v>600</v>
      </c>
      <c r="W353" s="130">
        <v>0</v>
      </c>
      <c r="Y353">
        <v>0</v>
      </c>
      <c r="Z353">
        <v>0</v>
      </c>
      <c r="AB353" s="130">
        <v>0</v>
      </c>
    </row>
    <row r="354" spans="1:29" x14ac:dyDescent="0.3">
      <c r="A354">
        <v>4059</v>
      </c>
      <c r="D354">
        <v>0</v>
      </c>
      <c r="E354">
        <v>151</v>
      </c>
      <c r="F354" s="130">
        <v>141185</v>
      </c>
      <c r="G354">
        <v>5</v>
      </c>
      <c r="H354" s="130">
        <v>1500</v>
      </c>
      <c r="I354">
        <v>0</v>
      </c>
      <c r="J354" s="130">
        <v>0</v>
      </c>
      <c r="M354" t="s">
        <v>1178</v>
      </c>
      <c r="N354">
        <v>0</v>
      </c>
      <c r="O354">
        <v>151</v>
      </c>
      <c r="Q354">
        <v>141185</v>
      </c>
      <c r="R354" s="130">
        <v>0</v>
      </c>
      <c r="T354">
        <v>5</v>
      </c>
      <c r="U354">
        <v>1500</v>
      </c>
      <c r="W354" s="130">
        <v>0</v>
      </c>
      <c r="Y354">
        <v>0</v>
      </c>
      <c r="Z354">
        <v>0</v>
      </c>
      <c r="AB354" s="130">
        <v>0</v>
      </c>
      <c r="AC354" s="130"/>
    </row>
    <row r="355" spans="1:29" x14ac:dyDescent="0.3">
      <c r="A355">
        <v>4065</v>
      </c>
      <c r="D355">
        <v>0</v>
      </c>
      <c r="E355">
        <v>175</v>
      </c>
      <c r="F355" s="130">
        <v>163625</v>
      </c>
      <c r="G355">
        <v>1</v>
      </c>
      <c r="H355" s="130">
        <v>300</v>
      </c>
      <c r="I355">
        <v>4</v>
      </c>
      <c r="J355" s="130">
        <v>7600</v>
      </c>
      <c r="M355" t="s">
        <v>1179</v>
      </c>
      <c r="N355">
        <v>0</v>
      </c>
      <c r="O355">
        <v>175</v>
      </c>
      <c r="Q355">
        <v>163625</v>
      </c>
      <c r="R355" s="130">
        <v>0</v>
      </c>
      <c r="T355">
        <v>1</v>
      </c>
      <c r="U355">
        <v>300</v>
      </c>
      <c r="W355" s="130">
        <v>0</v>
      </c>
      <c r="Y355">
        <v>4</v>
      </c>
      <c r="Z355">
        <v>7600</v>
      </c>
      <c r="AB355" s="130">
        <v>0</v>
      </c>
    </row>
    <row r="356" spans="1:29" x14ac:dyDescent="0.3">
      <c r="A356">
        <v>4091</v>
      </c>
      <c r="D356">
        <v>0</v>
      </c>
      <c r="E356">
        <v>192</v>
      </c>
      <c r="F356" s="130">
        <v>179520</v>
      </c>
      <c r="G356">
        <v>2</v>
      </c>
      <c r="H356" s="130">
        <v>600</v>
      </c>
      <c r="I356">
        <v>1</v>
      </c>
      <c r="J356" s="130">
        <v>1900</v>
      </c>
      <c r="M356" t="s">
        <v>1180</v>
      </c>
      <c r="N356">
        <v>0</v>
      </c>
      <c r="O356">
        <v>192</v>
      </c>
      <c r="Q356">
        <v>179520</v>
      </c>
      <c r="R356" s="130">
        <v>0</v>
      </c>
      <c r="T356">
        <v>2</v>
      </c>
      <c r="U356">
        <v>600</v>
      </c>
      <c r="W356" s="130">
        <v>0</v>
      </c>
      <c r="Y356">
        <v>1</v>
      </c>
      <c r="Z356">
        <v>1900</v>
      </c>
      <c r="AB356" s="130">
        <v>0</v>
      </c>
    </row>
    <row r="357" spans="1:29" x14ac:dyDescent="0.3">
      <c r="A357">
        <v>4109</v>
      </c>
      <c r="D357">
        <v>0</v>
      </c>
      <c r="E357">
        <v>62</v>
      </c>
      <c r="F357" s="130">
        <v>57970</v>
      </c>
      <c r="G357">
        <v>20</v>
      </c>
      <c r="H357" s="130">
        <v>6000</v>
      </c>
      <c r="I357">
        <v>0</v>
      </c>
      <c r="J357" s="130">
        <v>0</v>
      </c>
      <c r="M357" t="s">
        <v>1181</v>
      </c>
      <c r="N357">
        <v>0</v>
      </c>
      <c r="O357">
        <v>62</v>
      </c>
      <c r="Q357">
        <v>57970</v>
      </c>
      <c r="R357" s="130">
        <v>0</v>
      </c>
      <c r="T357">
        <v>20</v>
      </c>
      <c r="U357">
        <v>6000</v>
      </c>
      <c r="W357" s="130">
        <v>0</v>
      </c>
      <c r="Y357">
        <v>0</v>
      </c>
      <c r="Z357">
        <v>0</v>
      </c>
      <c r="AB357" s="130">
        <v>0</v>
      </c>
    </row>
    <row r="358" spans="1:29" x14ac:dyDescent="0.3">
      <c r="A358">
        <v>4246</v>
      </c>
      <c r="D358">
        <v>0</v>
      </c>
      <c r="E358">
        <v>337</v>
      </c>
      <c r="F358" s="130">
        <v>315095</v>
      </c>
      <c r="G358">
        <v>16</v>
      </c>
      <c r="H358" s="130">
        <v>4800</v>
      </c>
      <c r="I358">
        <v>0</v>
      </c>
      <c r="J358" s="130">
        <v>0</v>
      </c>
      <c r="M358" t="s">
        <v>1182</v>
      </c>
      <c r="N358">
        <v>0</v>
      </c>
      <c r="O358">
        <v>337</v>
      </c>
      <c r="Q358">
        <v>315095</v>
      </c>
      <c r="R358" s="130">
        <v>0</v>
      </c>
      <c r="T358">
        <v>16</v>
      </c>
      <c r="U358">
        <v>4800</v>
      </c>
      <c r="W358" s="130">
        <v>0</v>
      </c>
      <c r="Y358">
        <v>0</v>
      </c>
      <c r="Z358">
        <v>0</v>
      </c>
      <c r="AB358" s="130">
        <v>0</v>
      </c>
    </row>
    <row r="359" spans="1:29" x14ac:dyDescent="0.3">
      <c r="A359">
        <v>4522</v>
      </c>
      <c r="D359">
        <v>0</v>
      </c>
      <c r="E359">
        <v>51</v>
      </c>
      <c r="F359" s="130">
        <v>47685</v>
      </c>
      <c r="G359">
        <v>11</v>
      </c>
      <c r="H359" s="130">
        <v>3300</v>
      </c>
      <c r="I359">
        <v>1</v>
      </c>
      <c r="J359" s="130">
        <v>1900</v>
      </c>
      <c r="M359" t="s">
        <v>1183</v>
      </c>
      <c r="N359">
        <v>0</v>
      </c>
      <c r="O359">
        <v>51</v>
      </c>
      <c r="Q359">
        <v>47685</v>
      </c>
      <c r="R359" s="130">
        <v>0</v>
      </c>
      <c r="T359">
        <v>11</v>
      </c>
      <c r="U359">
        <v>3300</v>
      </c>
      <c r="W359" s="130">
        <v>0</v>
      </c>
      <c r="Y359">
        <v>1</v>
      </c>
      <c r="Z359">
        <v>1900</v>
      </c>
      <c r="AB359" s="130">
        <v>0</v>
      </c>
    </row>
    <row r="360" spans="1:29" x14ac:dyDescent="0.3">
      <c r="A360">
        <v>4523</v>
      </c>
      <c r="D360">
        <v>0</v>
      </c>
      <c r="E360">
        <v>49</v>
      </c>
      <c r="F360" s="130">
        <v>45815</v>
      </c>
      <c r="G360">
        <v>7</v>
      </c>
      <c r="H360" s="130">
        <v>2100</v>
      </c>
      <c r="I360">
        <v>3</v>
      </c>
      <c r="J360" s="130">
        <v>5700</v>
      </c>
      <c r="M360" t="s">
        <v>1184</v>
      </c>
      <c r="N360">
        <v>0</v>
      </c>
      <c r="O360">
        <v>49</v>
      </c>
      <c r="Q360">
        <v>45815</v>
      </c>
      <c r="R360" s="130">
        <v>0</v>
      </c>
      <c r="T360">
        <v>7</v>
      </c>
      <c r="U360">
        <v>2100</v>
      </c>
      <c r="W360" s="130">
        <v>0</v>
      </c>
      <c r="Y360">
        <v>3</v>
      </c>
      <c r="Z360">
        <v>5700</v>
      </c>
      <c r="AB360" s="130">
        <v>0</v>
      </c>
    </row>
    <row r="361" spans="1:29" x14ac:dyDescent="0.3">
      <c r="A361">
        <v>4534</v>
      </c>
      <c r="D361">
        <v>0</v>
      </c>
      <c r="E361">
        <v>46</v>
      </c>
      <c r="F361" s="130">
        <v>43010</v>
      </c>
      <c r="G361">
        <v>8</v>
      </c>
      <c r="H361" s="130">
        <v>2400</v>
      </c>
      <c r="I361">
        <v>0</v>
      </c>
      <c r="J361" s="130">
        <v>0</v>
      </c>
      <c r="M361" t="s">
        <v>1185</v>
      </c>
      <c r="N361">
        <v>0</v>
      </c>
      <c r="O361">
        <v>46</v>
      </c>
      <c r="Q361">
        <v>43010</v>
      </c>
      <c r="R361" s="130">
        <v>0</v>
      </c>
      <c r="T361">
        <v>8</v>
      </c>
      <c r="U361">
        <v>2400</v>
      </c>
      <c r="W361" s="130">
        <v>0</v>
      </c>
      <c r="Y361">
        <v>0</v>
      </c>
      <c r="Z361">
        <v>0</v>
      </c>
      <c r="AB361" s="130">
        <v>0</v>
      </c>
    </row>
    <row r="362" spans="1:29" x14ac:dyDescent="0.3">
      <c r="A362">
        <v>4622</v>
      </c>
      <c r="D362">
        <v>0</v>
      </c>
      <c r="E362">
        <v>14</v>
      </c>
      <c r="F362" s="130">
        <v>13090</v>
      </c>
      <c r="G362">
        <v>1</v>
      </c>
      <c r="H362" s="130">
        <v>300</v>
      </c>
      <c r="I362">
        <v>1</v>
      </c>
      <c r="J362" s="130">
        <v>1900</v>
      </c>
      <c r="M362" t="s">
        <v>1186</v>
      </c>
      <c r="N362">
        <v>0</v>
      </c>
      <c r="O362">
        <v>14</v>
      </c>
      <c r="Q362">
        <v>13090</v>
      </c>
      <c r="R362" s="130">
        <v>0</v>
      </c>
      <c r="T362">
        <v>1</v>
      </c>
      <c r="U362">
        <v>300</v>
      </c>
      <c r="W362" s="130">
        <v>0</v>
      </c>
      <c r="Y362">
        <v>1</v>
      </c>
      <c r="Z362">
        <v>1900</v>
      </c>
      <c r="AB362" s="130">
        <v>0</v>
      </c>
    </row>
    <row r="363" spans="1:29" x14ac:dyDescent="0.3">
      <c r="A363">
        <v>5407</v>
      </c>
      <c r="D363">
        <v>0</v>
      </c>
      <c r="E363">
        <v>273.5</v>
      </c>
      <c r="F363" s="130">
        <v>255722.5</v>
      </c>
      <c r="G363">
        <v>1</v>
      </c>
      <c r="H363" s="130">
        <v>300</v>
      </c>
      <c r="I363">
        <v>1</v>
      </c>
      <c r="J363" s="130">
        <v>1900</v>
      </c>
      <c r="M363" t="s">
        <v>1187</v>
      </c>
      <c r="N363">
        <v>0</v>
      </c>
      <c r="O363">
        <v>273.5</v>
      </c>
      <c r="Q363">
        <v>255722.5</v>
      </c>
      <c r="R363" s="130">
        <v>0</v>
      </c>
      <c r="T363">
        <v>1</v>
      </c>
      <c r="U363">
        <v>300</v>
      </c>
      <c r="W363" s="130">
        <v>0</v>
      </c>
      <c r="Y363">
        <v>1</v>
      </c>
      <c r="Z363">
        <v>1900</v>
      </c>
      <c r="AB363" s="130">
        <v>0</v>
      </c>
    </row>
    <row r="364" spans="1:29" x14ac:dyDescent="0.3">
      <c r="A364">
        <v>5410</v>
      </c>
      <c r="D364">
        <v>0</v>
      </c>
      <c r="E364">
        <v>201</v>
      </c>
      <c r="F364" s="130">
        <v>187935</v>
      </c>
      <c r="G364">
        <v>3</v>
      </c>
      <c r="H364" s="130">
        <v>900</v>
      </c>
      <c r="I364">
        <v>5</v>
      </c>
      <c r="J364" s="130">
        <v>9500</v>
      </c>
      <c r="M364" t="s">
        <v>1188</v>
      </c>
      <c r="N364">
        <v>0</v>
      </c>
      <c r="O364">
        <v>201</v>
      </c>
      <c r="Q364">
        <v>187935</v>
      </c>
      <c r="R364" s="130">
        <v>0</v>
      </c>
      <c r="T364">
        <v>3</v>
      </c>
      <c r="U364">
        <v>900</v>
      </c>
      <c r="W364" s="130">
        <v>0</v>
      </c>
      <c r="Y364">
        <v>5</v>
      </c>
      <c r="Z364">
        <v>9500</v>
      </c>
      <c r="AB364" s="130">
        <v>0</v>
      </c>
    </row>
    <row r="365" spans="1:29" x14ac:dyDescent="0.3">
      <c r="A365">
        <v>5411</v>
      </c>
      <c r="D365">
        <v>0</v>
      </c>
      <c r="E365">
        <v>55</v>
      </c>
      <c r="F365" s="130">
        <v>51425</v>
      </c>
      <c r="G365">
        <v>0</v>
      </c>
      <c r="H365" s="130">
        <v>0</v>
      </c>
      <c r="I365">
        <v>0</v>
      </c>
      <c r="J365" s="130">
        <v>0</v>
      </c>
      <c r="M365" t="s">
        <v>1189</v>
      </c>
      <c r="N365">
        <v>0</v>
      </c>
      <c r="O365">
        <v>55</v>
      </c>
      <c r="Q365">
        <v>51425</v>
      </c>
      <c r="R365" s="130">
        <v>0</v>
      </c>
      <c r="T365">
        <v>0</v>
      </c>
      <c r="U365">
        <v>0</v>
      </c>
      <c r="W365" s="130">
        <v>0</v>
      </c>
      <c r="Y365">
        <v>0</v>
      </c>
      <c r="Z365">
        <v>0</v>
      </c>
      <c r="AB365" s="130">
        <v>0</v>
      </c>
    </row>
    <row r="366" spans="1:29" x14ac:dyDescent="0.3">
      <c r="A366">
        <v>5412</v>
      </c>
      <c r="D366">
        <v>0</v>
      </c>
      <c r="E366">
        <v>39</v>
      </c>
      <c r="F366" s="130">
        <v>36465</v>
      </c>
      <c r="G366">
        <v>5</v>
      </c>
      <c r="H366" s="130">
        <v>1500</v>
      </c>
      <c r="I366">
        <v>0</v>
      </c>
      <c r="J366" s="130">
        <v>0</v>
      </c>
      <c r="M366" t="s">
        <v>1190</v>
      </c>
      <c r="N366">
        <v>0</v>
      </c>
      <c r="O366">
        <v>39</v>
      </c>
      <c r="Q366">
        <v>36465</v>
      </c>
      <c r="R366" s="130">
        <v>0</v>
      </c>
      <c r="T366">
        <v>5</v>
      </c>
      <c r="U366">
        <v>1500</v>
      </c>
      <c r="W366" s="130">
        <v>0</v>
      </c>
      <c r="Y366">
        <v>0</v>
      </c>
      <c r="Z366">
        <v>0</v>
      </c>
      <c r="AB366" s="130">
        <v>0</v>
      </c>
    </row>
    <row r="367" spans="1:29" x14ac:dyDescent="0.3">
      <c r="A367">
        <v>5425</v>
      </c>
      <c r="D367">
        <v>0</v>
      </c>
      <c r="E367">
        <v>172</v>
      </c>
      <c r="F367" s="130">
        <v>160820</v>
      </c>
      <c r="G367">
        <v>8</v>
      </c>
      <c r="H367" s="130">
        <v>2400</v>
      </c>
      <c r="I367">
        <v>2</v>
      </c>
      <c r="J367" s="130">
        <v>3800</v>
      </c>
      <c r="M367" t="s">
        <v>1191</v>
      </c>
      <c r="N367">
        <v>0</v>
      </c>
      <c r="O367">
        <v>172</v>
      </c>
      <c r="Q367">
        <v>160820</v>
      </c>
      <c r="R367" s="130">
        <v>0</v>
      </c>
      <c r="T367">
        <v>8</v>
      </c>
      <c r="U367">
        <v>2400</v>
      </c>
      <c r="W367" s="130">
        <v>0</v>
      </c>
      <c r="Y367">
        <v>2</v>
      </c>
      <c r="Z367">
        <v>3800</v>
      </c>
      <c r="AB367" s="130">
        <v>0</v>
      </c>
    </row>
    <row r="368" spans="1:29" x14ac:dyDescent="0.3">
      <c r="A368">
        <v>5426</v>
      </c>
      <c r="D368">
        <v>0</v>
      </c>
      <c r="E368">
        <v>123</v>
      </c>
      <c r="F368" s="130">
        <v>115005</v>
      </c>
      <c r="G368">
        <v>6</v>
      </c>
      <c r="H368" s="130">
        <v>1800</v>
      </c>
      <c r="I368">
        <v>1</v>
      </c>
      <c r="J368" s="130">
        <v>1900</v>
      </c>
      <c r="M368" t="s">
        <v>1192</v>
      </c>
      <c r="N368">
        <v>0</v>
      </c>
      <c r="O368">
        <v>123</v>
      </c>
      <c r="Q368">
        <v>115005</v>
      </c>
      <c r="R368" s="130">
        <v>0</v>
      </c>
      <c r="T368">
        <v>6</v>
      </c>
      <c r="U368">
        <v>1800</v>
      </c>
      <c r="W368" s="130">
        <v>0</v>
      </c>
      <c r="Y368">
        <v>1</v>
      </c>
      <c r="Z368">
        <v>1900</v>
      </c>
      <c r="AB368" s="130">
        <v>0</v>
      </c>
    </row>
    <row r="369" spans="1:28" x14ac:dyDescent="0.3">
      <c r="A369">
        <v>5431</v>
      </c>
      <c r="D369">
        <v>0</v>
      </c>
      <c r="E369">
        <v>255.5</v>
      </c>
      <c r="F369" s="130">
        <v>238892.5</v>
      </c>
      <c r="G369">
        <v>2</v>
      </c>
      <c r="H369" s="130">
        <v>600</v>
      </c>
      <c r="I369">
        <v>0</v>
      </c>
      <c r="J369" s="130">
        <v>0</v>
      </c>
      <c r="M369" t="s">
        <v>1193</v>
      </c>
      <c r="N369">
        <v>0</v>
      </c>
      <c r="O369">
        <v>255.5</v>
      </c>
      <c r="Q369">
        <v>238892.5</v>
      </c>
      <c r="R369" s="130">
        <v>0</v>
      </c>
      <c r="T369">
        <v>2</v>
      </c>
      <c r="U369">
        <v>600</v>
      </c>
      <c r="W369" s="130">
        <v>0</v>
      </c>
      <c r="Y369">
        <v>0</v>
      </c>
      <c r="Z369">
        <v>0</v>
      </c>
      <c r="AB369" s="130">
        <v>0</v>
      </c>
    </row>
    <row r="370" spans="1:28" x14ac:dyDescent="0.3">
      <c r="A370">
        <v>5438</v>
      </c>
      <c r="D370">
        <v>0</v>
      </c>
      <c r="E370">
        <v>383</v>
      </c>
      <c r="F370" s="130">
        <v>358105</v>
      </c>
      <c r="G370">
        <v>0</v>
      </c>
      <c r="H370" s="130">
        <v>0</v>
      </c>
      <c r="I370">
        <v>1</v>
      </c>
      <c r="J370" s="130">
        <v>1900</v>
      </c>
      <c r="M370" t="s">
        <v>1194</v>
      </c>
      <c r="N370">
        <v>0</v>
      </c>
      <c r="O370">
        <v>383</v>
      </c>
      <c r="Q370">
        <v>358105</v>
      </c>
      <c r="R370" s="130">
        <v>0</v>
      </c>
      <c r="T370">
        <v>0</v>
      </c>
      <c r="U370">
        <v>0</v>
      </c>
      <c r="W370" s="130">
        <v>0</v>
      </c>
      <c r="Y370">
        <v>1</v>
      </c>
      <c r="Z370">
        <v>1900</v>
      </c>
      <c r="AB370" s="130">
        <v>0</v>
      </c>
    </row>
    <row r="371" spans="1:28" x14ac:dyDescent="0.3">
      <c r="A371">
        <v>5440</v>
      </c>
      <c r="D371">
        <v>0</v>
      </c>
      <c r="E371">
        <v>173</v>
      </c>
      <c r="F371" s="130">
        <v>161755</v>
      </c>
      <c r="G371">
        <v>2</v>
      </c>
      <c r="H371" s="130">
        <v>600</v>
      </c>
      <c r="I371">
        <v>1</v>
      </c>
      <c r="J371" s="130">
        <v>1900</v>
      </c>
      <c r="M371" t="s">
        <v>1195</v>
      </c>
      <c r="N371">
        <v>0</v>
      </c>
      <c r="O371">
        <v>173</v>
      </c>
      <c r="Q371">
        <v>161755</v>
      </c>
      <c r="R371" s="130">
        <v>0</v>
      </c>
      <c r="T371">
        <v>2</v>
      </c>
      <c r="U371">
        <v>600</v>
      </c>
      <c r="W371" s="130">
        <v>0</v>
      </c>
      <c r="Y371">
        <v>1</v>
      </c>
      <c r="Z371">
        <v>1900</v>
      </c>
      <c r="AB371" s="130">
        <v>0</v>
      </c>
    </row>
    <row r="372" spans="1:28" x14ac:dyDescent="0.3">
      <c r="A372">
        <v>5447</v>
      </c>
      <c r="D372">
        <v>0</v>
      </c>
      <c r="E372">
        <v>378</v>
      </c>
      <c r="F372" s="130">
        <v>353430</v>
      </c>
      <c r="G372">
        <v>4</v>
      </c>
      <c r="H372" s="130">
        <v>1200</v>
      </c>
      <c r="I372">
        <v>6</v>
      </c>
      <c r="J372" s="130">
        <v>11400</v>
      </c>
      <c r="M372" t="s">
        <v>1196</v>
      </c>
      <c r="N372">
        <v>0</v>
      </c>
      <c r="O372">
        <v>378</v>
      </c>
      <c r="Q372">
        <v>353430</v>
      </c>
      <c r="R372" s="130">
        <v>0</v>
      </c>
      <c r="T372">
        <v>4</v>
      </c>
      <c r="U372">
        <v>1200</v>
      </c>
      <c r="W372" s="130">
        <v>0</v>
      </c>
      <c r="Y372">
        <v>6</v>
      </c>
      <c r="Z372">
        <v>11400</v>
      </c>
      <c r="AB372" s="130">
        <v>0</v>
      </c>
    </row>
    <row r="373" spans="1:28" x14ac:dyDescent="0.3">
      <c r="A373">
        <v>5452</v>
      </c>
      <c r="D373">
        <v>0</v>
      </c>
      <c r="E373">
        <v>47</v>
      </c>
      <c r="F373" s="130">
        <v>43945</v>
      </c>
      <c r="G373">
        <v>5</v>
      </c>
      <c r="H373" s="130">
        <v>1500</v>
      </c>
      <c r="I373">
        <v>0</v>
      </c>
      <c r="J373" s="130">
        <v>0</v>
      </c>
      <c r="M373" t="s">
        <v>1197</v>
      </c>
      <c r="N373">
        <v>0</v>
      </c>
      <c r="O373">
        <v>47</v>
      </c>
      <c r="Q373">
        <v>43945</v>
      </c>
      <c r="R373" s="130">
        <v>0</v>
      </c>
      <c r="T373">
        <v>5</v>
      </c>
      <c r="U373">
        <v>1500</v>
      </c>
      <c r="W373" s="130">
        <v>0</v>
      </c>
      <c r="Y373">
        <v>0</v>
      </c>
      <c r="Z373">
        <v>0</v>
      </c>
      <c r="AB373" s="130">
        <v>0</v>
      </c>
    </row>
    <row r="374" spans="1:28" x14ac:dyDescent="0.3">
      <c r="A374">
        <v>5456</v>
      </c>
      <c r="D374">
        <v>0</v>
      </c>
      <c r="E374">
        <v>230</v>
      </c>
      <c r="F374" s="130">
        <v>215050</v>
      </c>
      <c r="G374">
        <v>2</v>
      </c>
      <c r="H374" s="130">
        <v>600</v>
      </c>
      <c r="I374">
        <v>1</v>
      </c>
      <c r="J374" s="130">
        <v>1900</v>
      </c>
      <c r="M374" t="s">
        <v>1198</v>
      </c>
      <c r="N374">
        <v>0</v>
      </c>
      <c r="O374">
        <v>230</v>
      </c>
      <c r="Q374">
        <v>215050</v>
      </c>
      <c r="R374" s="130">
        <v>0</v>
      </c>
      <c r="T374">
        <v>2</v>
      </c>
      <c r="U374">
        <v>600</v>
      </c>
      <c r="W374" s="130">
        <v>0</v>
      </c>
      <c r="Y374">
        <v>1</v>
      </c>
      <c r="Z374">
        <v>1900</v>
      </c>
      <c r="AB374" s="130">
        <v>0</v>
      </c>
    </row>
    <row r="375" spans="1:28" x14ac:dyDescent="0.3">
      <c r="A375">
        <v>5458</v>
      </c>
      <c r="D375">
        <v>0</v>
      </c>
      <c r="E375">
        <v>254.5</v>
      </c>
      <c r="F375" s="130">
        <v>237957.5</v>
      </c>
      <c r="G375">
        <v>20</v>
      </c>
      <c r="H375" s="130">
        <v>6000</v>
      </c>
      <c r="I375">
        <v>0</v>
      </c>
      <c r="J375" s="130">
        <v>0</v>
      </c>
      <c r="M375" t="s">
        <v>1199</v>
      </c>
      <c r="N375">
        <v>0</v>
      </c>
      <c r="O375">
        <v>254.5</v>
      </c>
      <c r="Q375">
        <v>237957.5</v>
      </c>
      <c r="R375" s="130">
        <v>0</v>
      </c>
      <c r="T375">
        <v>20</v>
      </c>
      <c r="U375">
        <v>6000</v>
      </c>
      <c r="W375" s="130">
        <v>0</v>
      </c>
      <c r="Y375">
        <v>0</v>
      </c>
      <c r="Z375">
        <v>0</v>
      </c>
      <c r="AB375" s="130">
        <v>0</v>
      </c>
    </row>
    <row r="376" spans="1:28" x14ac:dyDescent="0.3">
      <c r="A376">
        <v>5459</v>
      </c>
      <c r="D376">
        <v>0</v>
      </c>
      <c r="E376">
        <v>79</v>
      </c>
      <c r="F376" s="130">
        <v>73865</v>
      </c>
      <c r="G376">
        <v>15</v>
      </c>
      <c r="H376" s="130">
        <v>4500</v>
      </c>
      <c r="I376">
        <v>1</v>
      </c>
      <c r="J376" s="130">
        <v>1900</v>
      </c>
      <c r="M376" t="s">
        <v>1200</v>
      </c>
      <c r="N376">
        <v>0</v>
      </c>
      <c r="O376">
        <v>79</v>
      </c>
      <c r="Q376">
        <v>73865</v>
      </c>
      <c r="R376" s="130">
        <v>0</v>
      </c>
      <c r="T376">
        <v>15</v>
      </c>
      <c r="U376">
        <v>4500</v>
      </c>
      <c r="W376" s="130">
        <v>0</v>
      </c>
      <c r="Y376">
        <v>1</v>
      </c>
      <c r="Z376">
        <v>1900</v>
      </c>
      <c r="AB376" s="130">
        <v>0</v>
      </c>
    </row>
    <row r="377" spans="1:28" x14ac:dyDescent="0.3">
      <c r="A377">
        <v>5461</v>
      </c>
      <c r="D377">
        <v>0</v>
      </c>
      <c r="E377">
        <v>269</v>
      </c>
      <c r="F377" s="130">
        <v>251515</v>
      </c>
      <c r="G377">
        <v>0</v>
      </c>
      <c r="H377" s="130">
        <v>0</v>
      </c>
      <c r="I377">
        <v>0</v>
      </c>
      <c r="J377" s="130">
        <v>0</v>
      </c>
      <c r="M377" t="s">
        <v>1201</v>
      </c>
      <c r="N377">
        <v>0</v>
      </c>
      <c r="O377">
        <v>269</v>
      </c>
      <c r="Q377">
        <v>251515</v>
      </c>
      <c r="R377" s="130">
        <v>0</v>
      </c>
      <c r="T377">
        <v>0</v>
      </c>
      <c r="U377">
        <v>0</v>
      </c>
      <c r="W377" s="130">
        <v>0</v>
      </c>
      <c r="Y377">
        <v>0</v>
      </c>
      <c r="Z377">
        <v>0</v>
      </c>
      <c r="AB377" s="130">
        <v>0</v>
      </c>
    </row>
    <row r="378" spans="1:28" x14ac:dyDescent="0.3">
      <c r="A378">
        <v>5468</v>
      </c>
      <c r="D378">
        <v>0</v>
      </c>
      <c r="E378">
        <v>297</v>
      </c>
      <c r="F378" s="130">
        <v>277695</v>
      </c>
      <c r="G378">
        <v>1</v>
      </c>
      <c r="H378" s="130">
        <v>300</v>
      </c>
      <c r="I378">
        <v>0</v>
      </c>
      <c r="J378" s="130">
        <v>0</v>
      </c>
      <c r="M378" t="s">
        <v>1202</v>
      </c>
      <c r="N378">
        <v>0</v>
      </c>
      <c r="O378">
        <v>297</v>
      </c>
      <c r="Q378">
        <v>277695</v>
      </c>
      <c r="R378" s="130">
        <v>0</v>
      </c>
      <c r="T378">
        <v>1</v>
      </c>
      <c r="U378">
        <v>300</v>
      </c>
      <c r="W378" s="130">
        <v>0</v>
      </c>
      <c r="Y378">
        <v>0</v>
      </c>
      <c r="Z378">
        <v>0</v>
      </c>
      <c r="AB378" s="130">
        <v>0</v>
      </c>
    </row>
    <row r="379" spans="1:28" x14ac:dyDescent="0.3">
      <c r="A379">
        <v>7032</v>
      </c>
      <c r="D379">
        <v>40</v>
      </c>
      <c r="E379">
        <v>71</v>
      </c>
      <c r="F379" s="130">
        <v>119185</v>
      </c>
      <c r="G379">
        <v>0</v>
      </c>
      <c r="H379" s="130">
        <v>0</v>
      </c>
      <c r="I379">
        <v>1</v>
      </c>
      <c r="J379" s="130">
        <v>1900</v>
      </c>
      <c r="M379" t="s">
        <v>1203</v>
      </c>
      <c r="N379">
        <v>40</v>
      </c>
      <c r="O379">
        <v>71</v>
      </c>
      <c r="Q379">
        <v>119185</v>
      </c>
      <c r="R379" s="130">
        <v>0</v>
      </c>
      <c r="T379">
        <v>0</v>
      </c>
      <c r="U379">
        <v>0</v>
      </c>
      <c r="W379" s="130">
        <v>0</v>
      </c>
      <c r="Y379">
        <v>1</v>
      </c>
      <c r="Z379">
        <v>1900</v>
      </c>
      <c r="AB379" s="130">
        <v>0</v>
      </c>
    </row>
    <row r="380" spans="1:28" x14ac:dyDescent="0.3">
      <c r="A380">
        <v>7033</v>
      </c>
      <c r="D380">
        <v>22</v>
      </c>
      <c r="E380">
        <v>49</v>
      </c>
      <c r="F380" s="130">
        <v>74855</v>
      </c>
      <c r="G380">
        <v>0</v>
      </c>
      <c r="H380" s="130">
        <v>0</v>
      </c>
      <c r="I380">
        <v>1</v>
      </c>
      <c r="J380" s="130">
        <v>1900</v>
      </c>
      <c r="M380" t="s">
        <v>1204</v>
      </c>
      <c r="N380">
        <v>22</v>
      </c>
      <c r="O380">
        <v>49</v>
      </c>
      <c r="Q380">
        <v>74855</v>
      </c>
      <c r="R380" s="130">
        <v>0</v>
      </c>
      <c r="T380">
        <v>0</v>
      </c>
      <c r="U380">
        <v>0</v>
      </c>
      <c r="W380" s="130">
        <v>0</v>
      </c>
      <c r="Y380">
        <v>1</v>
      </c>
      <c r="Z380">
        <v>1900</v>
      </c>
      <c r="AB380" s="130">
        <v>0</v>
      </c>
    </row>
    <row r="381" spans="1:28" x14ac:dyDescent="0.3">
      <c r="A381">
        <v>7044</v>
      </c>
      <c r="D381">
        <v>22</v>
      </c>
      <c r="E381">
        <v>49</v>
      </c>
      <c r="F381" s="130">
        <v>74855</v>
      </c>
      <c r="G381">
        <v>0</v>
      </c>
      <c r="H381" s="130">
        <v>0</v>
      </c>
      <c r="I381">
        <v>3</v>
      </c>
      <c r="J381" s="130">
        <v>5700</v>
      </c>
      <c r="M381" t="s">
        <v>1205</v>
      </c>
      <c r="N381">
        <v>22</v>
      </c>
      <c r="O381">
        <v>49</v>
      </c>
      <c r="Q381">
        <v>74855</v>
      </c>
      <c r="R381" s="130">
        <v>0</v>
      </c>
      <c r="T381">
        <v>0</v>
      </c>
      <c r="U381">
        <v>0</v>
      </c>
      <c r="W381" s="130">
        <v>0</v>
      </c>
      <c r="Y381">
        <v>3</v>
      </c>
      <c r="Z381">
        <v>5700</v>
      </c>
      <c r="AB381" s="130">
        <v>0</v>
      </c>
    </row>
    <row r="382" spans="1:28" x14ac:dyDescent="0.3">
      <c r="A382">
        <v>7045</v>
      </c>
      <c r="D382">
        <v>23</v>
      </c>
      <c r="E382">
        <v>49</v>
      </c>
      <c r="F382" s="130">
        <v>76175</v>
      </c>
      <c r="G382">
        <v>0</v>
      </c>
      <c r="H382" s="130">
        <v>0</v>
      </c>
      <c r="I382">
        <v>3</v>
      </c>
      <c r="J382" s="130">
        <v>5700</v>
      </c>
      <c r="M382" t="s">
        <v>1206</v>
      </c>
      <c r="N382">
        <v>23</v>
      </c>
      <c r="O382">
        <v>49</v>
      </c>
      <c r="Q382">
        <v>76175</v>
      </c>
      <c r="R382" s="130">
        <v>0</v>
      </c>
      <c r="T382">
        <v>0</v>
      </c>
      <c r="U382">
        <v>0</v>
      </c>
      <c r="W382" s="130">
        <v>0</v>
      </c>
      <c r="Y382">
        <v>3</v>
      </c>
      <c r="Z382">
        <v>5700</v>
      </c>
      <c r="AB382" s="130">
        <v>0</v>
      </c>
    </row>
    <row r="383" spans="1:28" x14ac:dyDescent="0.3">
      <c r="A383">
        <v>7062</v>
      </c>
      <c r="D383">
        <v>15</v>
      </c>
      <c r="E383">
        <v>44</v>
      </c>
      <c r="F383" s="130">
        <v>60940</v>
      </c>
      <c r="G383">
        <v>0</v>
      </c>
      <c r="H383" s="130">
        <v>0</v>
      </c>
      <c r="I383">
        <v>0</v>
      </c>
      <c r="J383" s="130">
        <v>0</v>
      </c>
      <c r="M383" t="s">
        <v>1207</v>
      </c>
      <c r="N383">
        <v>15</v>
      </c>
      <c r="O383">
        <v>44</v>
      </c>
      <c r="Q383">
        <v>60940</v>
      </c>
      <c r="R383" s="130">
        <v>0</v>
      </c>
      <c r="T383">
        <v>0</v>
      </c>
      <c r="U383">
        <v>0</v>
      </c>
      <c r="W383" s="130">
        <v>0</v>
      </c>
      <c r="Y383">
        <v>0</v>
      </c>
      <c r="Z383">
        <v>0</v>
      </c>
      <c r="AB383" s="130">
        <v>0</v>
      </c>
    </row>
    <row r="384" spans="1:28" x14ac:dyDescent="0.3">
      <c r="A384">
        <v>7034</v>
      </c>
      <c r="D384">
        <v>0</v>
      </c>
      <c r="E384">
        <v>22</v>
      </c>
      <c r="F384" s="130">
        <v>20570</v>
      </c>
      <c r="G384">
        <v>0</v>
      </c>
      <c r="H384" s="130">
        <v>0</v>
      </c>
      <c r="I384">
        <v>0</v>
      </c>
      <c r="J384" s="130">
        <v>0</v>
      </c>
      <c r="M384" t="s">
        <v>1208</v>
      </c>
      <c r="N384">
        <v>0</v>
      </c>
      <c r="O384">
        <v>22</v>
      </c>
      <c r="Q384">
        <v>20570</v>
      </c>
      <c r="R384" s="130">
        <v>0</v>
      </c>
      <c r="T384">
        <v>0</v>
      </c>
      <c r="U384">
        <v>0</v>
      </c>
      <c r="W384" s="130">
        <v>0</v>
      </c>
      <c r="Y384">
        <v>0</v>
      </c>
      <c r="Z384">
        <v>0</v>
      </c>
      <c r="AB384" s="130">
        <v>0</v>
      </c>
    </row>
    <row r="385" spans="1:28" x14ac:dyDescent="0.3">
      <c r="A385">
        <v>7041</v>
      </c>
      <c r="D385">
        <v>0</v>
      </c>
      <c r="E385">
        <v>54</v>
      </c>
      <c r="F385" s="130">
        <v>50490</v>
      </c>
      <c r="G385">
        <v>0</v>
      </c>
      <c r="H385" s="130">
        <v>0</v>
      </c>
      <c r="I385">
        <v>3</v>
      </c>
      <c r="J385" s="130">
        <v>5700</v>
      </c>
      <c r="M385" t="s">
        <v>1209</v>
      </c>
      <c r="N385">
        <v>0</v>
      </c>
      <c r="O385">
        <v>54</v>
      </c>
      <c r="Q385">
        <v>50490</v>
      </c>
      <c r="R385" s="130">
        <v>0</v>
      </c>
      <c r="T385">
        <v>0</v>
      </c>
      <c r="U385">
        <v>0</v>
      </c>
      <c r="W385" s="130">
        <v>0</v>
      </c>
      <c r="Y385">
        <v>3</v>
      </c>
      <c r="Z385">
        <v>5700</v>
      </c>
      <c r="AB385" s="130">
        <v>0</v>
      </c>
    </row>
    <row r="386" spans="1:28" x14ac:dyDescent="0.3">
      <c r="A386">
        <v>7067</v>
      </c>
      <c r="D386">
        <v>0</v>
      </c>
      <c r="E386">
        <v>23</v>
      </c>
      <c r="F386" s="130">
        <v>21505</v>
      </c>
      <c r="G386">
        <v>0</v>
      </c>
      <c r="H386" s="130">
        <v>0</v>
      </c>
      <c r="I386">
        <v>0</v>
      </c>
      <c r="J386" s="130">
        <v>0</v>
      </c>
      <c r="M386" t="s">
        <v>1210</v>
      </c>
      <c r="N386">
        <v>0</v>
      </c>
      <c r="O386">
        <v>23</v>
      </c>
      <c r="Q386">
        <v>21505</v>
      </c>
      <c r="R386" s="130">
        <v>0</v>
      </c>
      <c r="T386">
        <v>0</v>
      </c>
      <c r="U386">
        <v>0</v>
      </c>
      <c r="W386" s="130">
        <v>0</v>
      </c>
      <c r="Y386">
        <v>0</v>
      </c>
      <c r="Z386">
        <v>0</v>
      </c>
      <c r="AB386" s="130">
        <v>0</v>
      </c>
    </row>
    <row r="387" spans="1:28" x14ac:dyDescent="0.3">
      <c r="A387">
        <v>7002</v>
      </c>
      <c r="D387">
        <v>0</v>
      </c>
      <c r="E387">
        <v>20</v>
      </c>
      <c r="F387" s="130">
        <v>18700</v>
      </c>
      <c r="G387">
        <v>0</v>
      </c>
      <c r="H387" s="130">
        <v>0</v>
      </c>
      <c r="I387">
        <v>2</v>
      </c>
      <c r="J387" s="130">
        <v>3800</v>
      </c>
      <c r="M387" t="s">
        <v>1211</v>
      </c>
      <c r="N387">
        <v>0</v>
      </c>
      <c r="O387">
        <v>20</v>
      </c>
      <c r="Q387">
        <v>18700</v>
      </c>
      <c r="R387" s="130">
        <v>0</v>
      </c>
      <c r="T387">
        <v>0</v>
      </c>
      <c r="U387">
        <v>0</v>
      </c>
      <c r="W387" s="130">
        <v>0</v>
      </c>
      <c r="Y387">
        <v>2</v>
      </c>
      <c r="Z387">
        <v>3800</v>
      </c>
      <c r="AB387" s="130">
        <v>0</v>
      </c>
    </row>
    <row r="388" spans="1:28" x14ac:dyDescent="0.3">
      <c r="A388">
        <v>7052</v>
      </c>
      <c r="D388">
        <v>0</v>
      </c>
      <c r="E388">
        <v>24</v>
      </c>
      <c r="F388" s="130">
        <v>22440</v>
      </c>
      <c r="G388">
        <v>0</v>
      </c>
      <c r="H388" s="130">
        <v>0</v>
      </c>
      <c r="I388">
        <v>2</v>
      </c>
      <c r="J388" s="130">
        <v>3800</v>
      </c>
      <c r="M388" t="s">
        <v>1212</v>
      </c>
      <c r="N388">
        <v>0</v>
      </c>
      <c r="O388">
        <v>24</v>
      </c>
      <c r="Q388">
        <v>22440</v>
      </c>
      <c r="R388" s="130">
        <v>0</v>
      </c>
      <c r="T388">
        <v>0</v>
      </c>
      <c r="U388">
        <v>0</v>
      </c>
      <c r="W388" s="130">
        <v>0</v>
      </c>
      <c r="Y388">
        <v>2</v>
      </c>
      <c r="Z388">
        <v>3800</v>
      </c>
      <c r="AB388" s="130">
        <v>0</v>
      </c>
    </row>
    <row r="389" spans="1:28" x14ac:dyDescent="0.3">
      <c r="A389">
        <v>7058</v>
      </c>
      <c r="D389">
        <v>1</v>
      </c>
      <c r="E389">
        <v>6</v>
      </c>
      <c r="F389" s="130">
        <v>6930</v>
      </c>
      <c r="G389">
        <v>0</v>
      </c>
      <c r="H389" s="130">
        <v>0</v>
      </c>
      <c r="I389">
        <v>1</v>
      </c>
      <c r="J389" s="130">
        <v>1900</v>
      </c>
      <c r="M389" t="s">
        <v>1213</v>
      </c>
      <c r="N389">
        <v>1</v>
      </c>
      <c r="O389">
        <v>6</v>
      </c>
      <c r="Q389">
        <v>6930</v>
      </c>
      <c r="R389" s="130">
        <v>0</v>
      </c>
      <c r="T389">
        <v>0</v>
      </c>
      <c r="U389">
        <v>0</v>
      </c>
      <c r="W389" s="130">
        <v>0</v>
      </c>
      <c r="Y389">
        <v>1</v>
      </c>
      <c r="Z389">
        <v>1900</v>
      </c>
      <c r="AB389" s="130">
        <v>0</v>
      </c>
    </row>
    <row r="390" spans="1:28" x14ac:dyDescent="0.3">
      <c r="A390">
        <v>7073</v>
      </c>
      <c r="D390">
        <v>16</v>
      </c>
      <c r="E390">
        <v>48</v>
      </c>
      <c r="F390" s="130">
        <v>66000</v>
      </c>
      <c r="G390">
        <v>2</v>
      </c>
      <c r="H390" s="130">
        <v>600</v>
      </c>
      <c r="I390">
        <v>1</v>
      </c>
      <c r="J390" s="130">
        <v>1900</v>
      </c>
      <c r="M390" t="s">
        <v>1214</v>
      </c>
      <c r="N390">
        <v>16</v>
      </c>
      <c r="O390">
        <v>48</v>
      </c>
      <c r="Q390">
        <v>66000</v>
      </c>
      <c r="R390" s="130">
        <v>0</v>
      </c>
      <c r="T390">
        <v>2</v>
      </c>
      <c r="U390">
        <v>600</v>
      </c>
      <c r="W390" s="130">
        <v>0</v>
      </c>
      <c r="Y390">
        <v>1</v>
      </c>
      <c r="Z390">
        <v>1900</v>
      </c>
      <c r="AB390" s="130">
        <v>0</v>
      </c>
    </row>
    <row r="391" spans="1:28" x14ac:dyDescent="0.3">
      <c r="A391">
        <v>7021</v>
      </c>
      <c r="D391">
        <v>9</v>
      </c>
      <c r="E391">
        <v>8</v>
      </c>
      <c r="F391" s="130">
        <v>19360</v>
      </c>
      <c r="G391">
        <v>0</v>
      </c>
      <c r="H391" s="130">
        <v>0</v>
      </c>
      <c r="I391">
        <v>1</v>
      </c>
      <c r="J391" s="130">
        <v>1900</v>
      </c>
      <c r="M391" t="s">
        <v>1215</v>
      </c>
      <c r="N391">
        <v>9</v>
      </c>
      <c r="O391">
        <v>8</v>
      </c>
      <c r="Q391">
        <v>19360</v>
      </c>
      <c r="R391" s="130">
        <v>0</v>
      </c>
      <c r="T391">
        <v>0</v>
      </c>
      <c r="U391">
        <v>0</v>
      </c>
      <c r="W391" s="130">
        <v>0</v>
      </c>
      <c r="Y391">
        <v>1</v>
      </c>
      <c r="Z391">
        <v>1900</v>
      </c>
      <c r="AB391" s="130">
        <v>0</v>
      </c>
    </row>
    <row r="392" spans="1:28" x14ac:dyDescent="0.3">
      <c r="A392">
        <v>7039</v>
      </c>
      <c r="D392">
        <v>21</v>
      </c>
      <c r="E392">
        <v>41</v>
      </c>
      <c r="F392" s="130">
        <v>66055</v>
      </c>
      <c r="G392">
        <v>0</v>
      </c>
      <c r="H392" s="130">
        <v>0</v>
      </c>
      <c r="I392">
        <v>1</v>
      </c>
      <c r="J392" s="130">
        <v>1900</v>
      </c>
      <c r="M392" t="s">
        <v>1216</v>
      </c>
      <c r="N392">
        <v>21</v>
      </c>
      <c r="O392">
        <v>41</v>
      </c>
      <c r="Q392">
        <v>66055</v>
      </c>
      <c r="R392" s="130">
        <v>0</v>
      </c>
      <c r="T392">
        <v>0</v>
      </c>
      <c r="U392">
        <v>0</v>
      </c>
      <c r="W392" s="130">
        <v>0</v>
      </c>
      <c r="Y392">
        <v>1</v>
      </c>
      <c r="Z392">
        <v>1900</v>
      </c>
      <c r="AB392" s="130">
        <v>0</v>
      </c>
    </row>
    <row r="393" spans="1:28" x14ac:dyDescent="0.3">
      <c r="A393">
        <v>7040</v>
      </c>
      <c r="D393">
        <v>31</v>
      </c>
      <c r="E393">
        <v>26</v>
      </c>
      <c r="F393" s="130">
        <v>65230</v>
      </c>
      <c r="G393">
        <v>0</v>
      </c>
      <c r="H393" s="130">
        <v>0</v>
      </c>
      <c r="I393">
        <v>0</v>
      </c>
      <c r="J393" s="130">
        <v>0</v>
      </c>
      <c r="M393" t="s">
        <v>1217</v>
      </c>
      <c r="N393">
        <v>31</v>
      </c>
      <c r="O393">
        <v>26</v>
      </c>
      <c r="Q393">
        <v>65230</v>
      </c>
      <c r="R393" s="130">
        <v>0</v>
      </c>
      <c r="T393">
        <v>0</v>
      </c>
      <c r="U393">
        <v>0</v>
      </c>
      <c r="W393" s="130">
        <v>0</v>
      </c>
      <c r="Y393">
        <v>0</v>
      </c>
      <c r="Z393">
        <v>0</v>
      </c>
      <c r="AB393" s="130">
        <v>0</v>
      </c>
    </row>
    <row r="394" spans="1:28" x14ac:dyDescent="0.3">
      <c r="A394">
        <v>7043</v>
      </c>
      <c r="D394">
        <v>29</v>
      </c>
      <c r="E394">
        <v>47</v>
      </c>
      <c r="F394" s="130">
        <v>82225</v>
      </c>
      <c r="G394">
        <v>3</v>
      </c>
      <c r="H394" s="130">
        <v>900</v>
      </c>
      <c r="I394">
        <v>3</v>
      </c>
      <c r="J394" s="130">
        <v>5700</v>
      </c>
      <c r="M394" t="s">
        <v>1218</v>
      </c>
      <c r="N394">
        <v>29</v>
      </c>
      <c r="O394">
        <v>47</v>
      </c>
      <c r="Q394">
        <v>82225</v>
      </c>
      <c r="R394" s="130">
        <v>0</v>
      </c>
      <c r="T394">
        <v>3</v>
      </c>
      <c r="U394">
        <v>900</v>
      </c>
      <c r="W394" s="130">
        <v>0</v>
      </c>
      <c r="Y394">
        <v>3</v>
      </c>
      <c r="Z394">
        <v>5700</v>
      </c>
      <c r="AB394" s="130">
        <v>0</v>
      </c>
    </row>
    <row r="395" spans="1:28" x14ac:dyDescent="0.3">
      <c r="A395">
        <v>7051</v>
      </c>
      <c r="D395">
        <v>18</v>
      </c>
      <c r="E395">
        <v>8</v>
      </c>
      <c r="F395" s="130">
        <v>31240</v>
      </c>
      <c r="G395">
        <v>0</v>
      </c>
      <c r="H395" s="130">
        <v>0</v>
      </c>
      <c r="I395">
        <v>0</v>
      </c>
      <c r="J395" s="130">
        <v>0</v>
      </c>
      <c r="M395" t="s">
        <v>1219</v>
      </c>
      <c r="N395">
        <v>18</v>
      </c>
      <c r="O395">
        <v>8</v>
      </c>
      <c r="Q395">
        <v>31240</v>
      </c>
      <c r="R395" s="130">
        <v>0</v>
      </c>
      <c r="T395">
        <v>0</v>
      </c>
      <c r="U395">
        <v>0</v>
      </c>
      <c r="W395" s="130">
        <v>0</v>
      </c>
      <c r="Y395">
        <v>0</v>
      </c>
      <c r="Z395">
        <v>0</v>
      </c>
      <c r="AB395" s="130">
        <v>0</v>
      </c>
    </row>
    <row r="396" spans="1:28" x14ac:dyDescent="0.3">
      <c r="A396">
        <v>7056</v>
      </c>
      <c r="D396">
        <v>44</v>
      </c>
      <c r="E396">
        <v>33</v>
      </c>
      <c r="F396" s="130">
        <v>88935</v>
      </c>
      <c r="G396">
        <v>1</v>
      </c>
      <c r="H396" s="130">
        <v>300</v>
      </c>
      <c r="I396">
        <v>1</v>
      </c>
      <c r="J396" s="130">
        <v>1900</v>
      </c>
      <c r="M396" t="s">
        <v>1220</v>
      </c>
      <c r="N396">
        <v>44</v>
      </c>
      <c r="O396">
        <v>33</v>
      </c>
      <c r="Q396">
        <v>88935</v>
      </c>
      <c r="R396" s="130">
        <v>0</v>
      </c>
      <c r="T396">
        <v>1</v>
      </c>
      <c r="U396">
        <v>300</v>
      </c>
      <c r="W396" s="130">
        <v>0</v>
      </c>
      <c r="Y396">
        <v>1</v>
      </c>
      <c r="Z396">
        <v>1900</v>
      </c>
      <c r="AB396" s="130">
        <v>0</v>
      </c>
    </row>
    <row r="397" spans="1:28" x14ac:dyDescent="0.3">
      <c r="A397">
        <v>7059</v>
      </c>
      <c r="D397">
        <v>20</v>
      </c>
      <c r="E397">
        <v>18</v>
      </c>
      <c r="F397" s="130">
        <v>43230</v>
      </c>
      <c r="G397">
        <v>1</v>
      </c>
      <c r="H397" s="130">
        <v>300</v>
      </c>
      <c r="I397">
        <v>1</v>
      </c>
      <c r="J397" s="130">
        <v>1900</v>
      </c>
      <c r="M397" t="s">
        <v>1221</v>
      </c>
      <c r="N397">
        <v>20</v>
      </c>
      <c r="O397">
        <v>18</v>
      </c>
      <c r="Q397">
        <v>43230</v>
      </c>
      <c r="R397" s="130">
        <v>0</v>
      </c>
      <c r="T397">
        <v>1</v>
      </c>
      <c r="U397">
        <v>300</v>
      </c>
      <c r="W397" s="130">
        <v>0</v>
      </c>
      <c r="Y397">
        <v>1</v>
      </c>
      <c r="Z397">
        <v>1900</v>
      </c>
      <c r="AB397" s="130">
        <v>0</v>
      </c>
    </row>
    <row r="398" spans="1:28" x14ac:dyDescent="0.3">
      <c r="A398">
        <v>7063</v>
      </c>
      <c r="D398">
        <v>33</v>
      </c>
      <c r="E398">
        <v>34</v>
      </c>
      <c r="F398" s="130">
        <v>75350</v>
      </c>
      <c r="G398">
        <v>0</v>
      </c>
      <c r="H398" s="130">
        <v>0</v>
      </c>
      <c r="I398">
        <v>7</v>
      </c>
      <c r="J398" s="130">
        <v>13300</v>
      </c>
      <c r="M398" t="s">
        <v>1222</v>
      </c>
      <c r="N398">
        <v>33</v>
      </c>
      <c r="O398">
        <v>34</v>
      </c>
      <c r="Q398">
        <v>75350</v>
      </c>
      <c r="R398" s="130">
        <v>0</v>
      </c>
      <c r="T398">
        <v>0</v>
      </c>
      <c r="U398">
        <v>0</v>
      </c>
      <c r="W398" s="130">
        <v>0</v>
      </c>
      <c r="Y398">
        <v>7</v>
      </c>
      <c r="Z398">
        <v>13300</v>
      </c>
      <c r="AB398" s="130">
        <v>0</v>
      </c>
    </row>
    <row r="399" spans="1:28" x14ac:dyDescent="0.3">
      <c r="A399">
        <v>7069</v>
      </c>
      <c r="D399">
        <v>34</v>
      </c>
      <c r="E399">
        <v>16</v>
      </c>
      <c r="F399" s="130">
        <v>59840</v>
      </c>
      <c r="G399">
        <v>0</v>
      </c>
      <c r="H399" s="130">
        <v>0</v>
      </c>
      <c r="I399">
        <v>0</v>
      </c>
      <c r="J399" s="130">
        <v>0</v>
      </c>
      <c r="M399" t="s">
        <v>1223</v>
      </c>
      <c r="N399">
        <v>34</v>
      </c>
      <c r="O399">
        <v>16</v>
      </c>
      <c r="Q399">
        <v>59840</v>
      </c>
      <c r="R399" s="130">
        <v>0</v>
      </c>
      <c r="T399">
        <v>0</v>
      </c>
      <c r="U399">
        <v>0</v>
      </c>
      <c r="W399" s="130">
        <v>0</v>
      </c>
      <c r="Y399">
        <v>0</v>
      </c>
      <c r="Z399">
        <v>0</v>
      </c>
      <c r="AB399" s="130">
        <v>0</v>
      </c>
    </row>
    <row r="400" spans="1:28" x14ac:dyDescent="0.3">
      <c r="A400">
        <v>7070</v>
      </c>
      <c r="D400">
        <v>15</v>
      </c>
      <c r="E400">
        <v>34</v>
      </c>
      <c r="F400" s="130">
        <v>51590</v>
      </c>
      <c r="G400">
        <v>0</v>
      </c>
      <c r="H400" s="130">
        <v>0</v>
      </c>
      <c r="I400">
        <v>0</v>
      </c>
      <c r="J400" s="130">
        <v>0</v>
      </c>
      <c r="M400" t="s">
        <v>1224</v>
      </c>
      <c r="N400">
        <v>15</v>
      </c>
      <c r="O400">
        <v>34</v>
      </c>
      <c r="Q400">
        <v>51590</v>
      </c>
      <c r="R400" s="130">
        <v>0</v>
      </c>
      <c r="T400">
        <v>0</v>
      </c>
      <c r="U400">
        <v>0</v>
      </c>
      <c r="W400" s="130">
        <v>0</v>
      </c>
      <c r="Y400">
        <v>0</v>
      </c>
      <c r="Z400">
        <v>0</v>
      </c>
      <c r="AB400" s="130">
        <v>0</v>
      </c>
    </row>
    <row r="401" spans="1:28" x14ac:dyDescent="0.3">
      <c r="A401">
        <v>7072</v>
      </c>
      <c r="D401">
        <v>32</v>
      </c>
      <c r="E401">
        <v>42</v>
      </c>
      <c r="F401" s="130">
        <v>81510</v>
      </c>
      <c r="G401">
        <v>0</v>
      </c>
      <c r="H401" s="130">
        <v>0</v>
      </c>
      <c r="I401">
        <v>4</v>
      </c>
      <c r="J401" s="130">
        <v>7600</v>
      </c>
      <c r="M401" t="s">
        <v>1225</v>
      </c>
      <c r="N401">
        <v>32</v>
      </c>
      <c r="O401">
        <v>42</v>
      </c>
      <c r="Q401">
        <v>81510</v>
      </c>
      <c r="R401" s="130">
        <v>0</v>
      </c>
      <c r="T401">
        <v>0</v>
      </c>
      <c r="U401">
        <v>0</v>
      </c>
      <c r="W401" s="130">
        <v>0</v>
      </c>
      <c r="Y401">
        <v>4</v>
      </c>
      <c r="Z401">
        <v>7600</v>
      </c>
      <c r="AB401" s="130">
        <v>0</v>
      </c>
    </row>
    <row r="402" spans="1:28" x14ac:dyDescent="0.3">
      <c r="A402">
        <v>1106</v>
      </c>
      <c r="D402">
        <v>0</v>
      </c>
      <c r="E402">
        <v>7</v>
      </c>
      <c r="F402" s="130">
        <v>6545</v>
      </c>
      <c r="G402">
        <v>0</v>
      </c>
      <c r="H402" s="130">
        <v>0</v>
      </c>
      <c r="I402">
        <v>0</v>
      </c>
      <c r="J402" s="130">
        <v>0</v>
      </c>
      <c r="M402" t="s">
        <v>1226</v>
      </c>
      <c r="N402">
        <v>0</v>
      </c>
      <c r="O402">
        <v>7</v>
      </c>
      <c r="Q402">
        <v>6545</v>
      </c>
      <c r="R402" s="130">
        <v>0</v>
      </c>
      <c r="T402">
        <v>0</v>
      </c>
      <c r="U402">
        <v>0</v>
      </c>
      <c r="W402" s="130">
        <v>0</v>
      </c>
      <c r="Y402">
        <v>0</v>
      </c>
      <c r="Z402">
        <v>0</v>
      </c>
      <c r="AB402" s="130">
        <v>0</v>
      </c>
    </row>
    <row r="403" spans="1:28" x14ac:dyDescent="0.3">
      <c r="A403">
        <v>1129</v>
      </c>
      <c r="D403">
        <v>0</v>
      </c>
      <c r="E403">
        <v>0</v>
      </c>
      <c r="F403" s="130">
        <v>0</v>
      </c>
      <c r="G403">
        <v>0</v>
      </c>
      <c r="H403" s="130">
        <v>0</v>
      </c>
      <c r="I403">
        <v>0</v>
      </c>
      <c r="J403" s="130">
        <v>0</v>
      </c>
      <c r="M403" t="s">
        <v>1227</v>
      </c>
      <c r="N403">
        <v>0</v>
      </c>
      <c r="O403">
        <v>0</v>
      </c>
      <c r="Q403">
        <v>0</v>
      </c>
      <c r="R403" s="130">
        <v>0</v>
      </c>
      <c r="T403">
        <v>0</v>
      </c>
      <c r="U403">
        <v>0</v>
      </c>
      <c r="W403" s="130">
        <v>0</v>
      </c>
      <c r="Y403">
        <v>0</v>
      </c>
      <c r="Z403">
        <v>0</v>
      </c>
      <c r="AB403" s="130">
        <v>0</v>
      </c>
    </row>
    <row r="404" spans="1:28" x14ac:dyDescent="0.3">
      <c r="A404">
        <v>1128</v>
      </c>
      <c r="D404">
        <v>0</v>
      </c>
      <c r="E404">
        <v>24</v>
      </c>
      <c r="F404" s="130">
        <v>22440</v>
      </c>
      <c r="G404">
        <v>0</v>
      </c>
      <c r="H404" s="130">
        <v>0</v>
      </c>
      <c r="I404">
        <v>0</v>
      </c>
      <c r="J404" s="130">
        <v>0</v>
      </c>
      <c r="M404" t="s">
        <v>1228</v>
      </c>
      <c r="N404">
        <v>0</v>
      </c>
      <c r="O404">
        <v>24</v>
      </c>
      <c r="Q404">
        <v>22440</v>
      </c>
      <c r="R404" s="130">
        <v>0</v>
      </c>
      <c r="T404">
        <v>0</v>
      </c>
      <c r="U404">
        <v>0</v>
      </c>
      <c r="W404" s="130">
        <v>0</v>
      </c>
      <c r="Y404">
        <v>0</v>
      </c>
      <c r="Z404">
        <v>0</v>
      </c>
      <c r="AB404" s="130">
        <v>0</v>
      </c>
    </row>
    <row r="405" spans="1:28" x14ac:dyDescent="0.3">
      <c r="A405">
        <v>1127</v>
      </c>
      <c r="D405">
        <v>0</v>
      </c>
      <c r="E405">
        <v>3</v>
      </c>
      <c r="F405" s="130">
        <v>2805</v>
      </c>
      <c r="G405">
        <v>0</v>
      </c>
      <c r="H405" s="130">
        <v>0</v>
      </c>
      <c r="I405">
        <v>0</v>
      </c>
      <c r="J405" s="130">
        <v>0</v>
      </c>
      <c r="M405" t="s">
        <v>1229</v>
      </c>
      <c r="N405">
        <v>0</v>
      </c>
      <c r="O405">
        <v>3</v>
      </c>
      <c r="Q405">
        <v>2805</v>
      </c>
      <c r="R405" s="130">
        <v>0</v>
      </c>
      <c r="T405">
        <v>0</v>
      </c>
      <c r="U405">
        <v>0</v>
      </c>
      <c r="W405" s="130">
        <v>0</v>
      </c>
      <c r="Y405">
        <v>0</v>
      </c>
      <c r="Z405">
        <v>0</v>
      </c>
      <c r="AB405" s="130">
        <v>0</v>
      </c>
    </row>
    <row r="406" spans="1:28" x14ac:dyDescent="0.3">
      <c r="A406">
        <v>1116</v>
      </c>
      <c r="D406">
        <v>0</v>
      </c>
      <c r="E406">
        <v>18.5</v>
      </c>
      <c r="F406" s="130">
        <v>17297.5</v>
      </c>
      <c r="G406">
        <v>0</v>
      </c>
      <c r="H406" s="130">
        <v>0</v>
      </c>
      <c r="I406">
        <v>0</v>
      </c>
      <c r="J406" s="130">
        <v>0</v>
      </c>
      <c r="M406" t="s">
        <v>1230</v>
      </c>
      <c r="N406">
        <v>0</v>
      </c>
      <c r="O406">
        <v>18.5</v>
      </c>
      <c r="Q406">
        <v>17297.5</v>
      </c>
      <c r="R406" s="130">
        <v>0</v>
      </c>
      <c r="T406">
        <v>0</v>
      </c>
      <c r="U406">
        <v>0</v>
      </c>
      <c r="W406" s="130">
        <v>0</v>
      </c>
      <c r="Y406">
        <v>0</v>
      </c>
      <c r="Z406">
        <v>0</v>
      </c>
      <c r="AB406" s="130">
        <v>0</v>
      </c>
    </row>
    <row r="407" spans="1:28" x14ac:dyDescent="0.3">
      <c r="A407">
        <v>1124</v>
      </c>
      <c r="D407">
        <v>0</v>
      </c>
      <c r="E407">
        <v>4</v>
      </c>
      <c r="F407" s="130">
        <v>3740</v>
      </c>
      <c r="G407">
        <v>0</v>
      </c>
      <c r="H407" s="130">
        <v>0</v>
      </c>
      <c r="I407">
        <v>0</v>
      </c>
      <c r="J407" s="130">
        <v>0</v>
      </c>
      <c r="M407" t="s">
        <v>1231</v>
      </c>
      <c r="N407">
        <v>0</v>
      </c>
      <c r="O407">
        <v>4</v>
      </c>
      <c r="Q407">
        <v>3740</v>
      </c>
      <c r="R407" s="130">
        <v>0</v>
      </c>
      <c r="T407">
        <v>0</v>
      </c>
      <c r="U407">
        <v>0</v>
      </c>
      <c r="W407" s="130">
        <v>0</v>
      </c>
      <c r="Y407">
        <v>0</v>
      </c>
      <c r="Z407">
        <v>0</v>
      </c>
      <c r="AB407" s="130">
        <v>0</v>
      </c>
    </row>
    <row r="408" spans="1:28" x14ac:dyDescent="0.3">
      <c r="A408">
        <v>1119</v>
      </c>
      <c r="D408">
        <v>0</v>
      </c>
      <c r="E408">
        <v>1</v>
      </c>
      <c r="F408" s="130">
        <v>935</v>
      </c>
      <c r="G408">
        <v>0</v>
      </c>
      <c r="H408" s="130">
        <v>0</v>
      </c>
      <c r="I408">
        <v>0</v>
      </c>
      <c r="J408" s="130">
        <v>0</v>
      </c>
      <c r="M408" t="s">
        <v>1232</v>
      </c>
      <c r="N408">
        <v>0</v>
      </c>
      <c r="O408">
        <v>1</v>
      </c>
      <c r="Q408">
        <v>935</v>
      </c>
      <c r="R408" s="130">
        <v>0</v>
      </c>
      <c r="T408">
        <v>0</v>
      </c>
      <c r="U408">
        <v>0</v>
      </c>
      <c r="W408" s="130">
        <v>0</v>
      </c>
      <c r="Y408">
        <v>0</v>
      </c>
      <c r="Z408">
        <v>0</v>
      </c>
      <c r="AB408" s="130">
        <v>0</v>
      </c>
    </row>
    <row r="409" spans="1:28" x14ac:dyDescent="0.3">
      <c r="A409">
        <v>1120</v>
      </c>
      <c r="D409">
        <v>0</v>
      </c>
      <c r="E409">
        <v>0</v>
      </c>
      <c r="F409" s="130">
        <v>0</v>
      </c>
      <c r="G409">
        <v>0</v>
      </c>
      <c r="H409" s="130">
        <v>0</v>
      </c>
      <c r="I409">
        <v>0</v>
      </c>
      <c r="J409" s="130">
        <v>0</v>
      </c>
      <c r="M409" t="s">
        <v>1233</v>
      </c>
      <c r="N409">
        <v>0</v>
      </c>
      <c r="O409">
        <v>0</v>
      </c>
      <c r="Q409">
        <v>0</v>
      </c>
      <c r="R409" s="130">
        <v>0</v>
      </c>
      <c r="T409">
        <v>0</v>
      </c>
      <c r="U409">
        <v>0</v>
      </c>
      <c r="W409" s="130">
        <v>0</v>
      </c>
      <c r="Y409">
        <v>0</v>
      </c>
      <c r="Z409">
        <v>0</v>
      </c>
      <c r="AB409" s="130">
        <v>0</v>
      </c>
    </row>
    <row r="410" spans="1:28" x14ac:dyDescent="0.3">
      <c r="A410">
        <v>1123</v>
      </c>
      <c r="D410">
        <v>0</v>
      </c>
      <c r="E410">
        <v>0</v>
      </c>
      <c r="F410" s="130">
        <v>0</v>
      </c>
      <c r="G410">
        <v>0</v>
      </c>
      <c r="H410" s="130">
        <v>0</v>
      </c>
      <c r="I410">
        <v>0</v>
      </c>
      <c r="J410" s="130">
        <v>0</v>
      </c>
      <c r="M410" t="s">
        <v>1234</v>
      </c>
      <c r="N410">
        <v>0</v>
      </c>
      <c r="O410">
        <v>0</v>
      </c>
      <c r="Q410">
        <v>0</v>
      </c>
      <c r="R410" s="130">
        <v>0</v>
      </c>
      <c r="T410">
        <v>0</v>
      </c>
      <c r="U410">
        <v>0</v>
      </c>
      <c r="W410" s="130">
        <v>0</v>
      </c>
      <c r="Y410">
        <v>0</v>
      </c>
      <c r="Z410">
        <v>0</v>
      </c>
      <c r="AB410" s="130">
        <v>0</v>
      </c>
    </row>
    <row r="411" spans="1:28" x14ac:dyDescent="0.3">
      <c r="A411">
        <v>1121</v>
      </c>
      <c r="D411">
        <v>0</v>
      </c>
      <c r="E411">
        <v>6</v>
      </c>
      <c r="F411" s="130">
        <v>5610</v>
      </c>
      <c r="G411">
        <v>0</v>
      </c>
      <c r="H411" s="130">
        <v>0</v>
      </c>
      <c r="I411">
        <v>0</v>
      </c>
      <c r="J411" s="130">
        <v>0</v>
      </c>
      <c r="M411" t="s">
        <v>1235</v>
      </c>
      <c r="N411">
        <v>0</v>
      </c>
      <c r="O411">
        <v>6</v>
      </c>
      <c r="Q411">
        <v>5610</v>
      </c>
      <c r="R411" s="130">
        <v>0</v>
      </c>
      <c r="T411">
        <v>0</v>
      </c>
      <c r="U411">
        <v>0</v>
      </c>
      <c r="W411" s="130">
        <v>0</v>
      </c>
      <c r="Y411">
        <v>0</v>
      </c>
      <c r="Z411">
        <v>0</v>
      </c>
      <c r="AB411" s="130">
        <v>0</v>
      </c>
    </row>
    <row r="412" spans="1:28" s="69" customFormat="1" x14ac:dyDescent="0.3">
      <c r="A412" s="69">
        <v>471</v>
      </c>
      <c r="F412" s="132"/>
      <c r="H412" s="132"/>
      <c r="J412" s="132"/>
      <c r="M412" s="69" t="s">
        <v>1236</v>
      </c>
      <c r="N412" s="69" t="e">
        <v>#N/A</v>
      </c>
      <c r="O412" s="69" t="e">
        <v>#N/A</v>
      </c>
      <c r="Q412" s="69" t="e">
        <v>#N/A</v>
      </c>
      <c r="R412" s="132" t="e">
        <v>#N/A</v>
      </c>
      <c r="T412" s="69" t="e">
        <v>#N/A</v>
      </c>
      <c r="U412" s="69" t="e">
        <v>#N/A</v>
      </c>
      <c r="W412" s="132" t="e">
        <v>#N/A</v>
      </c>
      <c r="Y412" s="69" t="e">
        <v>#N/A</v>
      </c>
      <c r="Z412" s="69" t="e">
        <v>#N/A</v>
      </c>
      <c r="AB412" s="132" t="e">
        <v>#N/A</v>
      </c>
    </row>
    <row r="413" spans="1:28" x14ac:dyDescent="0.3">
      <c r="F413" s="130"/>
      <c r="H413" s="130"/>
      <c r="J413" s="130"/>
    </row>
  </sheetData>
  <autoFilter ref="A2:AC4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Summary</vt:lpstr>
      <vt:lpstr>Data</vt:lpstr>
      <vt:lpstr>Sheet1</vt:lpstr>
      <vt:lpstr>TestArea</vt:lpstr>
      <vt:lpstr>fsm</vt:lpstr>
      <vt:lpstr>post</vt:lpstr>
      <vt:lpstr>postpup</vt:lpstr>
      <vt:lpstr>prifsmpup</vt:lpstr>
      <vt:lpstr>secfsmpup</vt:lpstr>
      <vt:lpstr>serv</vt:lpstr>
      <vt:lpstr>servpup</vt:lpstr>
      <vt:lpstr>Year1DfE</vt:lpstr>
    </vt:vector>
  </TitlesOfParts>
  <Company>Kent County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Rogers, Samantha - BSS FP</dc:creator>
  <cp:lastModifiedBy>Martin, Ashley - BSS FP</cp:lastModifiedBy>
  <cp:lastPrinted>2015-07-07T10:59:00Z</cp:lastPrinted>
  <dcterms:created xsi:type="dcterms:W3CDTF">2015-06-22T11:13:58Z</dcterms:created>
  <dcterms:modified xsi:type="dcterms:W3CDTF">2015-07-13T09:32:27Z</dcterms:modified>
</cp:coreProperties>
</file>