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F51E" lockStructure="1"/>
  <bookViews>
    <workbookView xWindow="120" yWindow="105" windowWidth="15195" windowHeight="8445"/>
  </bookViews>
  <sheets>
    <sheet name="All schools template" sheetId="1" r:id="rId1"/>
    <sheet name="Sheet3" sheetId="3" state="hidden" r:id="rId2"/>
    <sheet name="Detail" sheetId="6" state="hidden" r:id="rId3"/>
    <sheet name="Summary" sheetId="5" state="hidden" r:id="rId4"/>
  </sheets>
  <externalReferences>
    <externalReference r:id="rId5"/>
  </externalReferences>
  <definedNames>
    <definedName name="_xlnm.Print_Area" localSheetId="0">'All schools template'!$A$1:$L$50</definedName>
  </definedNames>
  <calcPr calcId="145621"/>
</workbook>
</file>

<file path=xl/calcChain.xml><?xml version="1.0" encoding="utf-8"?>
<calcChain xmlns="http://schemas.openxmlformats.org/spreadsheetml/2006/main">
  <c r="D25" i="1" l="1"/>
  <c r="D23" i="1"/>
  <c r="D21" i="1"/>
  <c r="A1" i="1" l="1"/>
  <c r="F364" i="5"/>
  <c r="H23" i="1" l="1"/>
  <c r="H21" i="1"/>
  <c r="H25" i="1"/>
  <c r="N5" i="1"/>
  <c r="J28" i="1" l="1"/>
  <c r="J31" i="1" s="1"/>
  <c r="J35" i="1" s="1"/>
  <c r="K6" i="1" s="1"/>
</calcChain>
</file>

<file path=xl/sharedStrings.xml><?xml version="1.0" encoding="utf-8"?>
<sst xmlns="http://schemas.openxmlformats.org/spreadsheetml/2006/main" count="2707" uniqueCount="995">
  <si>
    <t>Enter last 4 digits of your DFE no. here</t>
  </si>
  <si>
    <t xml:space="preserve">  </t>
  </si>
  <si>
    <t>(a)</t>
  </si>
  <si>
    <t>(b)</t>
  </si>
  <si>
    <t>Total full time equivalent pupils</t>
  </si>
  <si>
    <t>Funding rate per pupil</t>
  </si>
  <si>
    <t>Total per pupil funding</t>
  </si>
  <si>
    <t>Total funding</t>
  </si>
  <si>
    <t>(a) x (b)</t>
  </si>
  <si>
    <t>£</t>
  </si>
  <si>
    <t>Primary Pupils</t>
  </si>
  <si>
    <t>Secondary Pupils</t>
  </si>
  <si>
    <t>Secondary Boarding Pupils / Statemented Pupils</t>
  </si>
  <si>
    <t>Total per pupil funding (rounded)</t>
  </si>
  <si>
    <t>Lump Sum Allowance</t>
  </si>
  <si>
    <t>Capital: Budget &amp; Monitoring</t>
  </si>
  <si>
    <t>Ruth Giles</t>
  </si>
  <si>
    <t>01622 694635</t>
  </si>
  <si>
    <t>ruth.giles@kent.gov.uk</t>
  </si>
  <si>
    <t>Difference</t>
  </si>
  <si>
    <t>Primary Pupil numbers (FTE)</t>
  </si>
  <si>
    <t>Primary @ £11.25</t>
  </si>
  <si>
    <t>Secondary Pupil numbers (FTE)</t>
  </si>
  <si>
    <t>Secondary @ £16.88</t>
  </si>
  <si>
    <t>Special &amp; Boarding Pupils (FTE)</t>
  </si>
  <si>
    <t>Special &amp; Boarding @ £33.75</t>
  </si>
  <si>
    <t>School Name</t>
  </si>
  <si>
    <t>PRI</t>
  </si>
  <si>
    <t>Chaucer Technology School</t>
  </si>
  <si>
    <t>Non-Sel</t>
  </si>
  <si>
    <t>Pent Valley Technology College</t>
  </si>
  <si>
    <t>Northfleet School for Girls</t>
  </si>
  <si>
    <t>Walmer Science College</t>
  </si>
  <si>
    <t>Hextable School</t>
  </si>
  <si>
    <t>INF</t>
  </si>
  <si>
    <t>Whitstable Junior School</t>
  </si>
  <si>
    <t>JUN</t>
  </si>
  <si>
    <t>Northfleet Nursery School</t>
  </si>
  <si>
    <t>NUR</t>
  </si>
  <si>
    <t>Temple Hill Community Primary and Nursery School</t>
  </si>
  <si>
    <t>Cecil Road Primary and Nursery School</t>
  </si>
  <si>
    <t>Cliftonville Primary School</t>
  </si>
  <si>
    <t>Thamesview School</t>
  </si>
  <si>
    <t>Castle Hill Community Primary School</t>
  </si>
  <si>
    <t>Herne Bay Infant School</t>
  </si>
  <si>
    <t>South Borough Primary School</t>
  </si>
  <si>
    <t>Swan Valley Community School</t>
  </si>
  <si>
    <t>Aylesford School - Sports College</t>
  </si>
  <si>
    <t>Sandwich Junior School</t>
  </si>
  <si>
    <t>Vale View Community School</t>
  </si>
  <si>
    <t>Minster in Sheppey Primary School</t>
  </si>
  <si>
    <t>Raynehurst Primary School</t>
  </si>
  <si>
    <t>Wrotham Road Primary School</t>
  </si>
  <si>
    <t>Greenfields Community Primary School</t>
  </si>
  <si>
    <t>Lydd Primary School</t>
  </si>
  <si>
    <t>Hextable Primary School</t>
  </si>
  <si>
    <t>Cage Green Primary School</t>
  </si>
  <si>
    <t>St Albans Road Infant School</t>
  </si>
  <si>
    <t>Borough Green Primary School</t>
  </si>
  <si>
    <t>Hartley Primary School</t>
  </si>
  <si>
    <t>Capel Primary School</t>
  </si>
  <si>
    <t>Staplehurst School</t>
  </si>
  <si>
    <t>Greatstone Primary School</t>
  </si>
  <si>
    <t>Harcourt Primary School</t>
  </si>
  <si>
    <t>South Avenue Junior School</t>
  </si>
  <si>
    <t>West Borough Primary School</t>
  </si>
  <si>
    <t>Dartford Technology College</t>
  </si>
  <si>
    <t>New Ash Green Primary School</t>
  </si>
  <si>
    <t>Dymchurch Primary School</t>
  </si>
  <si>
    <t>Morehall Primary School</t>
  </si>
  <si>
    <t>St Stephen's (Tonbridge) Primary School</t>
  </si>
  <si>
    <t>Palace Wood Primary School</t>
  </si>
  <si>
    <t>St Anthony's School</t>
  </si>
  <si>
    <t>Stone Bay School</t>
  </si>
  <si>
    <t>Dover Road Community Primary School</t>
  </si>
  <si>
    <t>Whitehill Primary School</t>
  </si>
  <si>
    <t>Wingham Primary School</t>
  </si>
  <si>
    <t>St Martin's School</t>
  </si>
  <si>
    <t>Hamstreet Primary School</t>
  </si>
  <si>
    <t>Eastling Primary School</t>
  </si>
  <si>
    <t>Dunton Green Primary School</t>
  </si>
  <si>
    <t>Murston Infant School</t>
  </si>
  <si>
    <t>Aycliffe Community Primary School</t>
  </si>
  <si>
    <t>Platts Heath Primary School</t>
  </si>
  <si>
    <t>Aylesford Primary School</t>
  </si>
  <si>
    <t>Petham Primary School</t>
  </si>
  <si>
    <t>Lunsford Primary School</t>
  </si>
  <si>
    <t>Loose Junior School</t>
  </si>
  <si>
    <t>Sandwich Infant School</t>
  </si>
  <si>
    <t>Sutton Valence Primary School</t>
  </si>
  <si>
    <t>Tenterden Infant School</t>
  </si>
  <si>
    <t>Edenbridge Primary School</t>
  </si>
  <si>
    <t>Maidstone Grammar School</t>
  </si>
  <si>
    <t>GRA</t>
  </si>
  <si>
    <t>Brook Community Primary School</t>
  </si>
  <si>
    <t>Aldington Primary School</t>
  </si>
  <si>
    <t>Senacre Wood Primary School</t>
  </si>
  <si>
    <t>East Farleigh Primary School</t>
  </si>
  <si>
    <t>Stocks Green Primary School</t>
  </si>
  <si>
    <t>Knockhall Community Primary School</t>
  </si>
  <si>
    <t>Oakley School</t>
  </si>
  <si>
    <t>Rodmersham School</t>
  </si>
  <si>
    <t>Sandhurst Primary School</t>
  </si>
  <si>
    <t>Victoria Road Primary School</t>
  </si>
  <si>
    <t>Cobham Primary School</t>
  </si>
  <si>
    <t>Madginford Park Junior School</t>
  </si>
  <si>
    <t>Ellington Infant School</t>
  </si>
  <si>
    <t>Murston Junior School</t>
  </si>
  <si>
    <t>Lansdowne Primary School</t>
  </si>
  <si>
    <t>Chilton Primary School</t>
  </si>
  <si>
    <t>Tunbury Primary School</t>
  </si>
  <si>
    <t>Darenth Community Primary School</t>
  </si>
  <si>
    <t>Higham Primary School</t>
  </si>
  <si>
    <t>Briary Primary School</t>
  </si>
  <si>
    <t>West Hill Primary School</t>
  </si>
  <si>
    <t>Swalecliffe Community Primary School</t>
  </si>
  <si>
    <t>Dartford Grammar School for Girls</t>
  </si>
  <si>
    <t>High Firs Primary School</t>
  </si>
  <si>
    <t>Shoreham Village School</t>
  </si>
  <si>
    <t>Brookfield Infant School</t>
  </si>
  <si>
    <t>Crockenhill Primary School</t>
  </si>
  <si>
    <t>Offham Primary School</t>
  </si>
  <si>
    <t>Downs View Infant School</t>
  </si>
  <si>
    <t>Riverview Infant School</t>
  </si>
  <si>
    <t>Richmond Primary School</t>
  </si>
  <si>
    <t>Davington Primary School</t>
  </si>
  <si>
    <t>River Primary School</t>
  </si>
  <si>
    <t>East Borough Primary School</t>
  </si>
  <si>
    <t>West Minster Primary School</t>
  </si>
  <si>
    <t>Hoath Primary School</t>
  </si>
  <si>
    <t>Plaxtol Primary School</t>
  </si>
  <si>
    <t>Bethersden Primary School</t>
  </si>
  <si>
    <t>Westmeads Community Infant School</t>
  </si>
  <si>
    <t>East Peckham Primary School</t>
  </si>
  <si>
    <t>Singlewell Primary School</t>
  </si>
  <si>
    <t>Green Park Community Primary School</t>
  </si>
  <si>
    <t>Loose Infant School</t>
  </si>
  <si>
    <t>Palm Bay Primary School</t>
  </si>
  <si>
    <t>Great Chart Primary School</t>
  </si>
  <si>
    <t>Fleetdown Primary School</t>
  </si>
  <si>
    <t>Riverview Junior School</t>
  </si>
  <si>
    <t>Eythorne Elvington Community Primary School</t>
  </si>
  <si>
    <t>Blean Primary School</t>
  </si>
  <si>
    <t>Smeeth Community Primary School</t>
  </si>
  <si>
    <t>Headcorn Primary School</t>
  </si>
  <si>
    <t>Bobbing Village School</t>
  </si>
  <si>
    <t>Shears Green Infant School</t>
  </si>
  <si>
    <t>Kings Hill School</t>
  </si>
  <si>
    <t>Sandgate Primary School</t>
  </si>
  <si>
    <t>Paddock Wood Primary School</t>
  </si>
  <si>
    <t>Bean Primary School</t>
  </si>
  <si>
    <t>Canterbury Road Primary School</t>
  </si>
  <si>
    <t>Madginford Park Infant School</t>
  </si>
  <si>
    <t>Woodlands Infant School</t>
  </si>
  <si>
    <t>Halfway Houses Primary School</t>
  </si>
  <si>
    <t>Chartham Primary School</t>
  </si>
  <si>
    <t>Hawkinge Primary School</t>
  </si>
  <si>
    <t>Godinton Primary School</t>
  </si>
  <si>
    <t>Hadlow School</t>
  </si>
  <si>
    <t>Priory Infant School</t>
  </si>
  <si>
    <t>Aylesham Primary School</t>
  </si>
  <si>
    <t>Westgate Primary School</t>
  </si>
  <si>
    <t>Boughton Monchelsea Primary School</t>
  </si>
  <si>
    <t>Istead Rise Primary School</t>
  </si>
  <si>
    <t>St Stephen's Infant School</t>
  </si>
  <si>
    <t>St Crispin's Community Primary Infant School</t>
  </si>
  <si>
    <t>St Mildred's Primary Infant School</t>
  </si>
  <si>
    <t>Portal House School</t>
  </si>
  <si>
    <t>Hollingbourne Primary School</t>
  </si>
  <si>
    <t>Whitfield and Aspen School</t>
  </si>
  <si>
    <t>St Katherine's School</t>
  </si>
  <si>
    <t>Shipbourne School</t>
  </si>
  <si>
    <t>Rolvenden Primary School</t>
  </si>
  <si>
    <t>Halstead Community Primary School</t>
  </si>
  <si>
    <t>Capel-le-Ferne Primary School</t>
  </si>
  <si>
    <t>Phoenix Community Primary School</t>
  </si>
  <si>
    <t>Minterne Community Junior School</t>
  </si>
  <si>
    <t>Brunswick House Primary School</t>
  </si>
  <si>
    <t>Broadwater Primary School</t>
  </si>
  <si>
    <t>Sellindge Primary School</t>
  </si>
  <si>
    <t>Leigh Primary School</t>
  </si>
  <si>
    <t>Lawn Primary School</t>
  </si>
  <si>
    <t>Ryarsh Primary School</t>
  </si>
  <si>
    <t>Woodlands Junior School</t>
  </si>
  <si>
    <t>Worth Primary School</t>
  </si>
  <si>
    <t>Palmarsh Primary School</t>
  </si>
  <si>
    <t>Mereworth Community Primary School</t>
  </si>
  <si>
    <t>Marden Primary School</t>
  </si>
  <si>
    <t>Park Way Primary School</t>
  </si>
  <si>
    <t>Barming Primary School</t>
  </si>
  <si>
    <t>Ashford Oaks Community Primary School</t>
  </si>
  <si>
    <t>Lydden Primary School</t>
  </si>
  <si>
    <t>Ightham Primary School</t>
  </si>
  <si>
    <t>St Margaret's-at-Cliffe Primary School</t>
  </si>
  <si>
    <t>Roseacre Junior School</t>
  </si>
  <si>
    <t>Oakfield Community Primary School</t>
  </si>
  <si>
    <t>Broomhill Bank School</t>
  </si>
  <si>
    <t>Sandling Primary School</t>
  </si>
  <si>
    <t>Ditton Infant School</t>
  </si>
  <si>
    <t>Foxwood School</t>
  </si>
  <si>
    <t>Goldwyn Community Special School</t>
  </si>
  <si>
    <t>Dover Grammar School for Boys</t>
  </si>
  <si>
    <t>Four Elms Primary School</t>
  </si>
  <si>
    <t>Preston Primary School</t>
  </si>
  <si>
    <t>South Avenue Infant School</t>
  </si>
  <si>
    <t>Kemsing Primary School</t>
  </si>
  <si>
    <t>Painters Ash Primary School</t>
  </si>
  <si>
    <t>Furley Park Primary School</t>
  </si>
  <si>
    <t>Willesborough Junior School</t>
  </si>
  <si>
    <t>Holmesdale Technology College</t>
  </si>
  <si>
    <t>Langdon Primary School</t>
  </si>
  <si>
    <t>Mersham Primary School</t>
  </si>
  <si>
    <t>Bishops Down Primary School</t>
  </si>
  <si>
    <t>Shears Green Junior School</t>
  </si>
  <si>
    <t>Kings Farm Primary School</t>
  </si>
  <si>
    <t>Priory Fields School</t>
  </si>
  <si>
    <t>Herne Bay Junior School</t>
  </si>
  <si>
    <t>Parkside Community Primary School</t>
  </si>
  <si>
    <t>Long Mead Community Primary School</t>
  </si>
  <si>
    <t>Tunbridge Wells Girls' Grammar School</t>
  </si>
  <si>
    <t>Weald Community Primary School</t>
  </si>
  <si>
    <t>Challock Primary School</t>
  </si>
  <si>
    <t>Langton Green Primary School</t>
  </si>
  <si>
    <t>Bower Grove School</t>
  </si>
  <si>
    <t>The Orchard School</t>
  </si>
  <si>
    <t>North Borough Junior School</t>
  </si>
  <si>
    <t>Mundella Primary School</t>
  </si>
  <si>
    <t>Iwade Community Primary School</t>
  </si>
  <si>
    <t>Willesborough Infant School</t>
  </si>
  <si>
    <t>Kingswood Primary School</t>
  </si>
  <si>
    <t>Laleham Gap School</t>
  </si>
  <si>
    <t>Vigo Village School</t>
  </si>
  <si>
    <t>Rowhill School</t>
  </si>
  <si>
    <t>Meadowfield School</t>
  </si>
  <si>
    <t>Harbour School</t>
  </si>
  <si>
    <t>Upton Junior School</t>
  </si>
  <si>
    <t>Ridge View School</t>
  </si>
  <si>
    <t>St Paul's Infant School</t>
  </si>
  <si>
    <t>Joy Lane Primary School</t>
  </si>
  <si>
    <t>Sussex Road Community Primary School</t>
  </si>
  <si>
    <t>Bysing Wood Primary School</t>
  </si>
  <si>
    <t>Simon Langton Grammar School for Boys</t>
  </si>
  <si>
    <t>Coxheath Primary School</t>
  </si>
  <si>
    <t>Sandown School</t>
  </si>
  <si>
    <t>Horsmonden Primary School</t>
  </si>
  <si>
    <t>The Foreland School</t>
  </si>
  <si>
    <t>Culverstone Green Primary School</t>
  </si>
  <si>
    <t>East Stour Primary School</t>
  </si>
  <si>
    <t>St Nicholas' School</t>
  </si>
  <si>
    <t>Ethelbert Road Primary School</t>
  </si>
  <si>
    <t>Claremont Primary School</t>
  </si>
  <si>
    <t>Lenham Primary School</t>
  </si>
  <si>
    <t>Valence School</t>
  </si>
  <si>
    <t>Sevenoaks Primary School</t>
  </si>
  <si>
    <t>Maypole Primary School</t>
  </si>
  <si>
    <t>Cheriton Primary School</t>
  </si>
  <si>
    <t>Wincheap Foundation Primary School</t>
  </si>
  <si>
    <t>Grange Park School</t>
  </si>
  <si>
    <t>Hornbeam Primary School</t>
  </si>
  <si>
    <t>Otford Primary School</t>
  </si>
  <si>
    <t>Manor Community Primary School</t>
  </si>
  <si>
    <t>Furness School</t>
  </si>
  <si>
    <t>Highview School</t>
  </si>
  <si>
    <t>Simon Langton Girls' Grammar School</t>
  </si>
  <si>
    <t>Five Acre Wood School</t>
  </si>
  <si>
    <t>Pembury School</t>
  </si>
  <si>
    <t>Tunbridge Wells Grammar School for Boys</t>
  </si>
  <si>
    <t>Maidstone Grammar School for Girls</t>
  </si>
  <si>
    <t>Dover Grammar School for Girls</t>
  </si>
  <si>
    <t>Northfleet Technology College</t>
  </si>
  <si>
    <t>Bromstone Primary School, Broadstairs</t>
  </si>
  <si>
    <t>Hugh Christie Technology College</t>
  </si>
  <si>
    <t>St John's CEPS Canterbury</t>
  </si>
  <si>
    <t>Estab Number</t>
  </si>
  <si>
    <t>VA/Non-VA Indicator</t>
  </si>
  <si>
    <t>LA Nursery School</t>
  </si>
  <si>
    <t>Non-VA School</t>
  </si>
  <si>
    <t>Community School</t>
  </si>
  <si>
    <t>The Anthony Roper Primary School</t>
  </si>
  <si>
    <t>Foundation School</t>
  </si>
  <si>
    <t>Slade Primary School and Attached Unit for Children with Hearing Impairment</t>
  </si>
  <si>
    <t>Lower Halstow Primary School</t>
  </si>
  <si>
    <t>Queenborough School and Nursery</t>
  </si>
  <si>
    <t>Rose Street Primary School</t>
  </si>
  <si>
    <t>Callis Grange Nursery and Infant School</t>
  </si>
  <si>
    <t>Riverhead Infants' School</t>
  </si>
  <si>
    <t>The Oaks Community Infant School</t>
  </si>
  <si>
    <t>Pilgrims' Way Primary School and Nursery</t>
  </si>
  <si>
    <t>Holywell Primary School</t>
  </si>
  <si>
    <t>Westcourt Primary School</t>
  </si>
  <si>
    <t>The Brent Primary School</t>
  </si>
  <si>
    <t>St Pauls' Church of England Voluntary Controlled Primary School</t>
  </si>
  <si>
    <t>Voluntary Controlled School</t>
  </si>
  <si>
    <t>Fawkham Church of England Voluntary Controlled Primary School</t>
  </si>
  <si>
    <t>Rosherville Church of England Primary School</t>
  </si>
  <si>
    <t>Shorne Church of England Voluntary Controlled Primary School</t>
  </si>
  <si>
    <t>Sedley's Church of England Voluntary Controlled Primary School</t>
  </si>
  <si>
    <t>Stone St Mary's CofE Primary School</t>
  </si>
  <si>
    <t>Benenden Church of England Primary School</t>
  </si>
  <si>
    <t>Bidborough Church of England Voluntary Controlled Primary School</t>
  </si>
  <si>
    <t>Cranbrook Church of England Primary School</t>
  </si>
  <si>
    <t>Goudhurst and Kilndown Church of England Primary School</t>
  </si>
  <si>
    <t>Hawkhurst Church of England Primary School</t>
  </si>
  <si>
    <t>Hildenborough Church of England Primary School</t>
  </si>
  <si>
    <t>Lamberhurst St Mary's CofE (Voluntary Controlled) Primary School</t>
  </si>
  <si>
    <t>Seal Church of England Voluntary Controlled Primary School</t>
  </si>
  <si>
    <t>St John's Church of England Primary School, Sevenoaks</t>
  </si>
  <si>
    <t>Sundridge and Brasted Church of England Voluntary Controlled Primary School</t>
  </si>
  <si>
    <t>St James' Church of England Junior School</t>
  </si>
  <si>
    <t>St John's Church of England Primary School</t>
  </si>
  <si>
    <t>St Mark's Church of England Primary School</t>
  </si>
  <si>
    <t>St Peter's Church of England Primary School</t>
  </si>
  <si>
    <t>Crockham Hill Church of England Voluntary Controlled Primary School</t>
  </si>
  <si>
    <t>Churchill Church of England Voluntary Controlled Primary School</t>
  </si>
  <si>
    <t>St Mark's Church of England Primary School, Eccles</t>
  </si>
  <si>
    <t>Bredhurst Church of England Voluntary Controlled Primary School</t>
  </si>
  <si>
    <t>Burham Church of England Primary School</t>
  </si>
  <si>
    <t>Harrietsham Church of England Primary School</t>
  </si>
  <si>
    <t>Leeds and Broomfield Church of England Primary School</t>
  </si>
  <si>
    <t>Maidstone, St Michael's Church of England Junior School</t>
  </si>
  <si>
    <t>St Michael's Church of England Infant School Maidstone</t>
  </si>
  <si>
    <t>Stansted Church of England Primary School</t>
  </si>
  <si>
    <t>Thurnham Church of England Infant School</t>
  </si>
  <si>
    <t>Trottiscliffe Church of England Primary School</t>
  </si>
  <si>
    <t>Ulcombe Church of England Primary School</t>
  </si>
  <si>
    <t>Wateringbury Church of England Primary School</t>
  </si>
  <si>
    <t>Wouldham, All Saints Church of England Voluntary Controlled Primary School</t>
  </si>
  <si>
    <t>St George's Church of England Voluntary Controlled Primary School</t>
  </si>
  <si>
    <t>St Margaret's, Collier Street Church of England Voluntary Controlled School</t>
  </si>
  <si>
    <t>Laddingford St Mary's Church of England Voluntary Controlled Primary School</t>
  </si>
  <si>
    <t>Yalding, St Peter and St Paul Church of England Voluntary Controlled Primary School</t>
  </si>
  <si>
    <t>Eastchurch Church of England Primary School</t>
  </si>
  <si>
    <t>Ospringe Church of England Primary School</t>
  </si>
  <si>
    <t>Hernhill Church of England Primary School</t>
  </si>
  <si>
    <t>Newington Church of England Primary School</t>
  </si>
  <si>
    <t>Teynham Parochial Church of England Primary School</t>
  </si>
  <si>
    <t>Adisham Church of England Primary School</t>
  </si>
  <si>
    <t>Barham Church of England Primary School</t>
  </si>
  <si>
    <t>Bridge and Patrixbourne Church of England Primary School</t>
  </si>
  <si>
    <t>Chislet Church of England Primary School</t>
  </si>
  <si>
    <t>Reculver Church of England Primary School</t>
  </si>
  <si>
    <t>Littlebourne Church of England Primary School</t>
  </si>
  <si>
    <t>St Alphege Church of England Primary School</t>
  </si>
  <si>
    <t>Wickhambreaux Church of England Primary School</t>
  </si>
  <si>
    <t>Kennington Church of England Junior School</t>
  </si>
  <si>
    <t>John Mayne Church of England Primary School, Biddenden</t>
  </si>
  <si>
    <t>Brabourne Church of England Primary School</t>
  </si>
  <si>
    <t>Brookland Church of England Primary School</t>
  </si>
  <si>
    <t>Chilham, St Mary's Church of England Primary School</t>
  </si>
  <si>
    <t>High Halden Church of England Primary School</t>
  </si>
  <si>
    <t>Kingsnorth Church of England Primary School</t>
  </si>
  <si>
    <t>St Michael's Church of England Primary School (Tenterden)</t>
  </si>
  <si>
    <t>Tenterden Church of England Junior School</t>
  </si>
  <si>
    <t>Woodchurch Church of England Primary School</t>
  </si>
  <si>
    <t>Bodsham Church of England Primary School</t>
  </si>
  <si>
    <t>Folkestone, St Martin's Church of England Primary School</t>
  </si>
  <si>
    <t>Folkestone, St Peter's Church of England Primary School</t>
  </si>
  <si>
    <t>Seabrook Church of England Primary School</t>
  </si>
  <si>
    <t>Lyminge Church of England Primary School</t>
  </si>
  <si>
    <t>Lympne Church of England Primary School</t>
  </si>
  <si>
    <t>Stelling Minnis Church of England Primary School</t>
  </si>
  <si>
    <t>Stowting Church of England Primary School</t>
  </si>
  <si>
    <t>Selsted Church of England Primary School</t>
  </si>
  <si>
    <t>The Downs Church of England Primary School</t>
  </si>
  <si>
    <t>Eastry Church of England Primary School</t>
  </si>
  <si>
    <t>Goodnestone Church of England Primary School</t>
  </si>
  <si>
    <t>Guston Church of England Primary School</t>
  </si>
  <si>
    <t>Nonington Church of England Primary School</t>
  </si>
  <si>
    <t>Northbourne Church of England Primary School</t>
  </si>
  <si>
    <t>Kingsdown and Ringwould CofE Primary School</t>
  </si>
  <si>
    <t>Sibertswold Church of England Primary School at Shepherdswell</t>
  </si>
  <si>
    <t>Birchington Church of England Primary School</t>
  </si>
  <si>
    <t>Margate, Holy Trinity and St John's Church of England Primary School</t>
  </si>
  <si>
    <t>St Saviour's Church of England Junior School</t>
  </si>
  <si>
    <t>Minster Church of England Primary School</t>
  </si>
  <si>
    <t>Monkton Church of England Primary School</t>
  </si>
  <si>
    <t>St Nicholas At Wade Church of England Primary School</t>
  </si>
  <si>
    <t>Frittenden Church of England Primary School</t>
  </si>
  <si>
    <t>Egerton Church of England Primary School</t>
  </si>
  <si>
    <t>Brenzett Church of England Primary School</t>
  </si>
  <si>
    <t>St Lawrence Church of England Primary School</t>
  </si>
  <si>
    <t>Boughton-under-Blean and Dunkirk Primary School</t>
  </si>
  <si>
    <t>Lady Joanna Thornhill Endowed Primary School</t>
  </si>
  <si>
    <t>St Peter's Methodist Primary School</t>
  </si>
  <si>
    <t>St Matthew's High Brooms Church of England Voluntary Controlled Primary School</t>
  </si>
  <si>
    <t>Herne Church of England Infant School</t>
  </si>
  <si>
    <t>Langafel Church of England Voluntary Controlled Primary School</t>
  </si>
  <si>
    <t>Southborough CofE Primary School</t>
  </si>
  <si>
    <t>Horton Kirby Church of England Primary School</t>
  </si>
  <si>
    <t>Brookfield Junior School</t>
  </si>
  <si>
    <t>West Kingsdown CofE VC Primary School</t>
  </si>
  <si>
    <t>Hythe Bay CofE Primary School</t>
  </si>
  <si>
    <t>The Gateway Primary School</t>
  </si>
  <si>
    <t>The Craylands School</t>
  </si>
  <si>
    <t>St Nicholas Church of England (Controlled) Primary School</t>
  </si>
  <si>
    <t>The Churchill School</t>
  </si>
  <si>
    <t>The Discovery School</t>
  </si>
  <si>
    <t>Downsview Community Primary School</t>
  </si>
  <si>
    <t>Beaver Green Primary School</t>
  </si>
  <si>
    <t>Garlinge Primary School and Nursery</t>
  </si>
  <si>
    <t>Newington Community Primary School</t>
  </si>
  <si>
    <t>Dartford Bridge Community Primary School</t>
  </si>
  <si>
    <t>Swadelands School</t>
  </si>
  <si>
    <t>The Community College Whitstable</t>
  </si>
  <si>
    <t>The North School</t>
  </si>
  <si>
    <t>The Malling School</t>
  </si>
  <si>
    <t>The Archbishop's School</t>
  </si>
  <si>
    <t>The Charles Dickens School</t>
  </si>
  <si>
    <t>St George's Church of England Foundation School</t>
  </si>
  <si>
    <t>The Ellington and Hereson School</t>
  </si>
  <si>
    <t>Foundation Special School</t>
  </si>
  <si>
    <t>Community Special School</t>
  </si>
  <si>
    <t>Ifield School</t>
  </si>
  <si>
    <t>The Wyvern School (Buxford)</t>
  </si>
  <si>
    <t>Allocation</t>
  </si>
  <si>
    <t>Adjustments</t>
  </si>
  <si>
    <r>
      <t xml:space="preserve">Total </t>
    </r>
    <r>
      <rPr>
        <b/>
        <u/>
        <sz val="16"/>
        <rFont val="Arial"/>
        <family val="2"/>
      </rPr>
      <t>Provisional</t>
    </r>
    <r>
      <rPr>
        <b/>
        <sz val="16"/>
        <rFont val="Arial"/>
        <family val="2"/>
      </rPr>
      <t xml:space="preserve"> Devolved Capital Allocation for 2014/2015</t>
    </r>
  </si>
  <si>
    <t>Please note, 2014/15 provisional allocations are based on January 2013 pupil numbers provided by the DFE</t>
  </si>
  <si>
    <t>Total Indicative Devolved Formula Capital Grant for 2014/15</t>
  </si>
  <si>
    <t>Devolved Capital will be advanced in two amounts : 40% in the May 2014 advance &amp; 60% in the July 2014 advance.</t>
  </si>
  <si>
    <t xml:space="preserve">Produced By : </t>
  </si>
  <si>
    <t>Repton Manor Primary School</t>
  </si>
  <si>
    <t>Temple Ewell Church of England Primary School</t>
  </si>
  <si>
    <t>Goat Lees Primary School</t>
  </si>
  <si>
    <t>Capital Devolved Allocations to Schools 2014/15</t>
  </si>
  <si>
    <t>Based on January 2013 schools census</t>
  </si>
  <si>
    <t>Total DFC allocations 2014/15:</t>
  </si>
  <si>
    <t>LA</t>
  </si>
  <si>
    <t>VA</t>
  </si>
  <si>
    <t>Notes:</t>
  </si>
  <si>
    <t>Local Authorities will receive a DFC allocation for all those maintained schools that convert to Academy status after April 2014 and are required to pass this on to schools</t>
  </si>
  <si>
    <t xml:space="preserve">Local Authorities will not receive a DFC allocation for any new maintained schools opening after the January 2013 census </t>
  </si>
  <si>
    <t>Local Authorities will not have their DFC allocation reduced for any schools closing after the January 2013 census</t>
  </si>
  <si>
    <t>VA schools receive their DFC allocation direct from the EFA</t>
  </si>
  <si>
    <t>For Academies open or due to open before 1 April 2014, they receive DFC direct from the EFA</t>
  </si>
  <si>
    <t>Final DFC allocations for 2014/15 will be published in April 2014</t>
  </si>
  <si>
    <t>Cost Centre</t>
  </si>
  <si>
    <t>Final 2013-14 allocation</t>
  </si>
  <si>
    <t>Lump Sum @ £4,000</t>
  </si>
  <si>
    <t>Total School Allocation</t>
  </si>
  <si>
    <t>Revised Total School Allocation</t>
  </si>
  <si>
    <t>Difference in funding compared to 2013/14</t>
  </si>
  <si>
    <t>Look up to school list Jan 14 from Chris Scott</t>
  </si>
  <si>
    <t>05452</t>
  </si>
  <si>
    <t>05458</t>
  </si>
  <si>
    <t>07034</t>
  </si>
  <si>
    <t>12 borders included in roll number</t>
  </si>
  <si>
    <t>SPEC</t>
  </si>
  <si>
    <t>05431</t>
  </si>
  <si>
    <t>04026</t>
  </si>
  <si>
    <t>04091</t>
  </si>
  <si>
    <t>04040</t>
  </si>
  <si>
    <t>05410</t>
  </si>
  <si>
    <t>04534</t>
  </si>
  <si>
    <t>05426</t>
  </si>
  <si>
    <t>05407</t>
  </si>
  <si>
    <t>05220</t>
  </si>
  <si>
    <t>03027</t>
  </si>
  <si>
    <t>03905</t>
  </si>
  <si>
    <t>02180</t>
  </si>
  <si>
    <t>03169</t>
  </si>
  <si>
    <t>02133</t>
  </si>
  <si>
    <t>05456</t>
  </si>
  <si>
    <t>02287</t>
  </si>
  <si>
    <t>02135</t>
  </si>
  <si>
    <t>02532</t>
  </si>
  <si>
    <t>07067</t>
  </si>
  <si>
    <t>07041</t>
  </si>
  <si>
    <t>07045</t>
  </si>
  <si>
    <t>07033</t>
  </si>
  <si>
    <t>07073</t>
  </si>
  <si>
    <t>19 borders included in roll number</t>
  </si>
  <si>
    <t>02142</t>
  </si>
  <si>
    <t>03079</t>
  </si>
  <si>
    <t>03145</t>
  </si>
  <si>
    <t>03109</t>
  </si>
  <si>
    <t>04522</t>
  </si>
  <si>
    <t>03200</t>
  </si>
  <si>
    <t>03177</t>
  </si>
  <si>
    <t>03022</t>
  </si>
  <si>
    <t>02296</t>
  </si>
  <si>
    <t>03158</t>
  </si>
  <si>
    <t>03298</t>
  </si>
  <si>
    <t>02187</t>
  </si>
  <si>
    <t>03144</t>
  </si>
  <si>
    <t>05206</t>
  </si>
  <si>
    <t>07058</t>
  </si>
  <si>
    <t>36 borders included in roll number</t>
  </si>
  <si>
    <t>03091</t>
  </si>
  <si>
    <t>02164</t>
  </si>
  <si>
    <t>02313</t>
  </si>
  <si>
    <t>02327</t>
  </si>
  <si>
    <t>02645</t>
  </si>
  <si>
    <t>03069</t>
  </si>
  <si>
    <t>03134</t>
  </si>
  <si>
    <t>02258</t>
  </si>
  <si>
    <t>03124</t>
  </si>
  <si>
    <t>05215</t>
  </si>
  <si>
    <t>03083</t>
  </si>
  <si>
    <t>03159</t>
  </si>
  <si>
    <t>02166</t>
  </si>
  <si>
    <t>03059</t>
  </si>
  <si>
    <t>03052</t>
  </si>
  <si>
    <t>02516</t>
  </si>
  <si>
    <t>02136</t>
  </si>
  <si>
    <t>07063</t>
  </si>
  <si>
    <t>02596</t>
  </si>
  <si>
    <t>02666</t>
  </si>
  <si>
    <t>03082</t>
  </si>
  <si>
    <t>02322</t>
  </si>
  <si>
    <t>03062</t>
  </si>
  <si>
    <t>02648</t>
  </si>
  <si>
    <t>02276</t>
  </si>
  <si>
    <t>02530</t>
  </si>
  <si>
    <t>02622</t>
  </si>
  <si>
    <t>02626</t>
  </si>
  <si>
    <t>02519</t>
  </si>
  <si>
    <t>03120</t>
  </si>
  <si>
    <t>02165</t>
  </si>
  <si>
    <t>02615</t>
  </si>
  <si>
    <t>03019</t>
  </si>
  <si>
    <t>02254</t>
  </si>
  <si>
    <t>02691</t>
  </si>
  <si>
    <t>03140</t>
  </si>
  <si>
    <t>02147</t>
  </si>
  <si>
    <t>02120</t>
  </si>
  <si>
    <t>03178</t>
  </si>
  <si>
    <t>03201</t>
  </si>
  <si>
    <t>03020</t>
  </si>
  <si>
    <t>03137</t>
  </si>
  <si>
    <t>02650</t>
  </si>
  <si>
    <t>02568</t>
  </si>
  <si>
    <t>02562</t>
  </si>
  <si>
    <t>02536</t>
  </si>
  <si>
    <t>02653</t>
  </si>
  <si>
    <t>02242</t>
  </si>
  <si>
    <t>02431</t>
  </si>
  <si>
    <t>05447</t>
  </si>
  <si>
    <t>03067</t>
  </si>
  <si>
    <t>02531</t>
  </si>
  <si>
    <t>02190</t>
  </si>
  <si>
    <t>03126</t>
  </si>
  <si>
    <t>03138</t>
  </si>
  <si>
    <t>02278</t>
  </si>
  <si>
    <t>02134</t>
  </si>
  <si>
    <t>03092</t>
  </si>
  <si>
    <t>02629</t>
  </si>
  <si>
    <t>02088</t>
  </si>
  <si>
    <t>02689</t>
  </si>
  <si>
    <t>03023</t>
  </si>
  <si>
    <t>02611</t>
  </si>
  <si>
    <t>02328</t>
  </si>
  <si>
    <t>02453</t>
  </si>
  <si>
    <t>02552</t>
  </si>
  <si>
    <t>02520</t>
  </si>
  <si>
    <t>03183</t>
  </si>
  <si>
    <t>03090</t>
  </si>
  <si>
    <t>03186</t>
  </si>
  <si>
    <t>02072</t>
  </si>
  <si>
    <t>02161</t>
  </si>
  <si>
    <t>02459</t>
  </si>
  <si>
    <t>02069</t>
  </si>
  <si>
    <t>05203</t>
  </si>
  <si>
    <t>03297</t>
  </si>
  <si>
    <t>03167</t>
  </si>
  <si>
    <t>02471</t>
  </si>
  <si>
    <t>03920</t>
  </si>
  <si>
    <t>Opened 01.09.13 (no prev DFC)</t>
  </si>
  <si>
    <t>Check - will not receive a DFC allocation as school not open as at the January 13 census</t>
  </si>
  <si>
    <t>01001</t>
  </si>
  <si>
    <t>Leave on list, will receive DFC allocation</t>
  </si>
  <si>
    <t>03150</t>
  </si>
  <si>
    <t>02188</t>
  </si>
  <si>
    <t>03136</t>
  </si>
  <si>
    <t>03061</t>
  </si>
  <si>
    <t>03073</t>
  </si>
  <si>
    <t>02231</t>
  </si>
  <si>
    <t>02662</t>
  </si>
  <si>
    <t>02128</t>
  </si>
  <si>
    <t>02163</t>
  </si>
  <si>
    <t>02574</t>
  </si>
  <si>
    <t>03081</t>
  </si>
  <si>
    <t>02337</t>
  </si>
  <si>
    <t>02119</t>
  </si>
  <si>
    <t>03122</t>
  </si>
  <si>
    <t>02171</t>
  </si>
  <si>
    <t>02545</t>
  </si>
  <si>
    <t>02676</t>
  </si>
  <si>
    <t>03129</t>
  </si>
  <si>
    <t>02155</t>
  </si>
  <si>
    <t>02321</t>
  </si>
  <si>
    <t>03015</t>
  </si>
  <si>
    <t>03010</t>
  </si>
  <si>
    <t>03143</t>
  </si>
  <si>
    <t>02185</t>
  </si>
  <si>
    <t>02223</t>
  </si>
  <si>
    <t>02109</t>
  </si>
  <si>
    <t>05201</t>
  </si>
  <si>
    <t>02089</t>
  </si>
  <si>
    <t>02170</t>
  </si>
  <si>
    <t>02625</t>
  </si>
  <si>
    <t>02279</t>
  </si>
  <si>
    <t>03043</t>
  </si>
  <si>
    <t>03198</t>
  </si>
  <si>
    <t>03153</t>
  </si>
  <si>
    <t>02300</t>
  </si>
  <si>
    <t>03054</t>
  </si>
  <si>
    <t>03032</t>
  </si>
  <si>
    <t>02667</t>
  </si>
  <si>
    <t>03033</t>
  </si>
  <si>
    <t>03199</t>
  </si>
  <si>
    <t>02509</t>
  </si>
  <si>
    <t>03289</t>
  </si>
  <si>
    <t>03029</t>
  </si>
  <si>
    <t>02658</t>
  </si>
  <si>
    <t>02326</t>
  </si>
  <si>
    <t>03173</t>
  </si>
  <si>
    <t>03155</t>
  </si>
  <si>
    <t>02474</t>
  </si>
  <si>
    <t>02484</t>
  </si>
  <si>
    <t>03021</t>
  </si>
  <si>
    <t>02661</t>
  </si>
  <si>
    <t>02228</t>
  </si>
  <si>
    <t>03182</t>
  </si>
  <si>
    <t>02680</t>
  </si>
  <si>
    <t>03179</t>
  </si>
  <si>
    <t>05226</t>
  </si>
  <si>
    <t>03295</t>
  </si>
  <si>
    <t>03909</t>
  </si>
  <si>
    <t>02265</t>
  </si>
  <si>
    <t>02524</t>
  </si>
  <si>
    <t>03119</t>
  </si>
  <si>
    <t>03146</t>
  </si>
  <si>
    <t>02226</t>
  </si>
  <si>
    <t>03057</t>
  </si>
  <si>
    <t>02514</t>
  </si>
  <si>
    <t>02345</t>
  </si>
  <si>
    <t>02685</t>
  </si>
  <si>
    <t>02539</t>
  </si>
  <si>
    <t>02245</t>
  </si>
  <si>
    <t>03049</t>
  </si>
  <si>
    <t>04043</t>
  </si>
  <si>
    <t>03903</t>
  </si>
  <si>
    <t>03168</t>
  </si>
  <si>
    <t>03130</t>
  </si>
  <si>
    <t>03018</t>
  </si>
  <si>
    <t>02289</t>
  </si>
  <si>
    <t>02268</t>
  </si>
  <si>
    <t>02193</t>
  </si>
  <si>
    <t>02462</t>
  </si>
  <si>
    <t>02172</t>
  </si>
  <si>
    <t>03284</t>
  </si>
  <si>
    <t>02192</t>
  </si>
  <si>
    <t>02643</t>
  </si>
  <si>
    <t>03050</t>
  </si>
  <si>
    <t>05468</t>
  </si>
  <si>
    <t>02320</t>
  </si>
  <si>
    <t>03123</t>
  </si>
  <si>
    <t>02651</t>
  </si>
  <si>
    <t>03053</t>
  </si>
  <si>
    <t>02137</t>
  </si>
  <si>
    <t>02627</t>
  </si>
  <si>
    <t>05223</t>
  </si>
  <si>
    <t>03175</t>
  </si>
  <si>
    <t>02168</t>
  </si>
  <si>
    <t>02275</t>
  </si>
  <si>
    <t>02094</t>
  </si>
  <si>
    <t>03181</t>
  </si>
  <si>
    <t>02463</t>
  </si>
  <si>
    <t>02523</t>
  </si>
  <si>
    <t>05212</t>
  </si>
  <si>
    <t>02318</t>
  </si>
  <si>
    <t>02239</t>
  </si>
  <si>
    <t>02578</t>
  </si>
  <si>
    <t>03072</t>
  </si>
  <si>
    <t>02290</t>
  </si>
  <si>
    <t>02586</t>
  </si>
  <si>
    <t>02285</t>
  </si>
  <si>
    <t>03282</t>
  </si>
  <si>
    <t>03911</t>
  </si>
  <si>
    <t>03055</t>
  </si>
  <si>
    <t>02682</t>
  </si>
  <si>
    <t>02513</t>
  </si>
  <si>
    <t>02525</t>
  </si>
  <si>
    <t>05221</t>
  </si>
  <si>
    <t>02679</t>
  </si>
  <si>
    <t>02095</t>
  </si>
  <si>
    <t>03088</t>
  </si>
  <si>
    <t>02227</t>
  </si>
  <si>
    <t>02110</t>
  </si>
  <si>
    <t>02559</t>
  </si>
  <si>
    <t>03916</t>
  </si>
  <si>
    <t>02491</t>
  </si>
  <si>
    <t>02607</t>
  </si>
  <si>
    <t>05411</t>
  </si>
  <si>
    <t>03149</t>
  </si>
  <si>
    <t>03163</t>
  </si>
  <si>
    <t>02156</t>
  </si>
  <si>
    <t>02235</t>
  </si>
  <si>
    <t>02259</t>
  </si>
  <si>
    <t>02312</t>
  </si>
  <si>
    <t>02692</t>
  </si>
  <si>
    <t>07070</t>
  </si>
  <si>
    <t>02169</t>
  </si>
  <si>
    <t>03160</t>
  </si>
  <si>
    <t>03154</t>
  </si>
  <si>
    <t>02659</t>
  </si>
  <si>
    <t>03133</t>
  </si>
  <si>
    <t>02510</t>
  </si>
  <si>
    <t>02548</t>
  </si>
  <si>
    <t>04059</t>
  </si>
  <si>
    <t>02534</t>
  </si>
  <si>
    <t>03139</t>
  </si>
  <si>
    <t>02132</t>
  </si>
  <si>
    <t>03893</t>
  </si>
  <si>
    <t>02183</t>
  </si>
  <si>
    <t>03906</t>
  </si>
  <si>
    <t>02632</t>
  </si>
  <si>
    <t>03034</t>
  </si>
  <si>
    <t>03918</t>
  </si>
  <si>
    <t>02123</t>
  </si>
  <si>
    <t>05225</t>
  </si>
  <si>
    <t>02677</t>
  </si>
  <si>
    <t>02340</t>
  </si>
  <si>
    <t>02127</t>
  </si>
  <si>
    <t>02434</t>
  </si>
  <si>
    <t>05459</t>
  </si>
  <si>
    <t>05438</t>
  </si>
  <si>
    <t>02674</t>
  </si>
  <si>
    <t>02672</t>
  </si>
  <si>
    <t>02569</t>
  </si>
  <si>
    <t>03106</t>
  </si>
  <si>
    <t>03172</t>
  </si>
  <si>
    <t>02270</t>
  </si>
  <si>
    <t>02130</t>
  </si>
  <si>
    <t>03898</t>
  </si>
  <si>
    <t>07044</t>
  </si>
  <si>
    <t>02458</t>
  </si>
  <si>
    <t>05218</t>
  </si>
  <si>
    <t>02116</t>
  </si>
  <si>
    <t>02454</t>
  </si>
  <si>
    <t>03108</t>
  </si>
  <si>
    <t>02167</t>
  </si>
  <si>
    <t>02482</t>
  </si>
  <si>
    <t>02269</t>
  </si>
  <si>
    <t>02263</t>
  </si>
  <si>
    <t>02237</t>
  </si>
  <si>
    <t>02148</t>
  </si>
  <si>
    <t>02252</t>
  </si>
  <si>
    <t>03896</t>
  </si>
  <si>
    <t>07021</t>
  </si>
  <si>
    <t>52 borders included in roll number</t>
  </si>
  <si>
    <t>03089</t>
  </si>
  <si>
    <t>07072</t>
  </si>
  <si>
    <t>03035</t>
  </si>
  <si>
    <t>02298</t>
  </si>
  <si>
    <t>03296</t>
  </si>
  <si>
    <t>02272</t>
  </si>
  <si>
    <t>02230</t>
  </si>
  <si>
    <t>03117</t>
  </si>
  <si>
    <t>03904</t>
  </si>
  <si>
    <t>02444</t>
  </si>
  <si>
    <t>04065</t>
  </si>
  <si>
    <t>04523</t>
  </si>
  <si>
    <t>02139</t>
  </si>
  <si>
    <t>02176</t>
  </si>
  <si>
    <t>02189</t>
  </si>
  <si>
    <t>04109</t>
  </si>
  <si>
    <t>03111</t>
  </si>
  <si>
    <t>02138</t>
  </si>
  <si>
    <t>03902</t>
  </si>
  <si>
    <t>02282</t>
  </si>
  <si>
    <t>07052</t>
  </si>
  <si>
    <t>02062</t>
  </si>
  <si>
    <t>02490</t>
  </si>
  <si>
    <t>02465</t>
  </si>
  <si>
    <t>02280</t>
  </si>
  <si>
    <t>02657</t>
  </si>
  <si>
    <t>03294</t>
  </si>
  <si>
    <t>07002</t>
  </si>
  <si>
    <t>07069</t>
  </si>
  <si>
    <t>02329</t>
  </si>
  <si>
    <t>03919</t>
  </si>
  <si>
    <t>03910</t>
  </si>
  <si>
    <t>05229</t>
  </si>
  <si>
    <t>03915</t>
  </si>
  <si>
    <t>07062</t>
  </si>
  <si>
    <t>07051</t>
  </si>
  <si>
    <t>02309</t>
  </si>
  <si>
    <t>03914</t>
  </si>
  <si>
    <t>07040</t>
  </si>
  <si>
    <t>07059</t>
  </si>
  <si>
    <t>02065</t>
  </si>
  <si>
    <t>03900</t>
  </si>
  <si>
    <t>07039</t>
  </si>
  <si>
    <t>02175</t>
  </si>
  <si>
    <t>02636</t>
  </si>
  <si>
    <t>02603</t>
  </si>
  <si>
    <t>02191</t>
  </si>
  <si>
    <t>05425</t>
  </si>
  <si>
    <t>02066</t>
  </si>
  <si>
    <t>03037</t>
  </si>
  <si>
    <t>04045</t>
  </si>
  <si>
    <t>07043</t>
  </si>
  <si>
    <t>07032</t>
  </si>
  <si>
    <t>04246</t>
  </si>
  <si>
    <t>07056</t>
  </si>
  <si>
    <t>05412</t>
  </si>
  <si>
    <t>02000</t>
  </si>
  <si>
    <t>Opened 01.09.12, merger of Kingsmead and Diocesan &amp; Payne, 2013-14 allocaton made based on Kingsmead pupil numbers</t>
  </si>
  <si>
    <t>03171</t>
  </si>
  <si>
    <t>Difference relates to £3k adjustment in 13/14</t>
  </si>
  <si>
    <t>02002</t>
  </si>
  <si>
    <t>Opened 01.09.12 (no prev DFC)</t>
  </si>
  <si>
    <t>03917</t>
  </si>
  <si>
    <t>Difference relates to £8k adjustment in 13/14</t>
  </si>
  <si>
    <t>02020</t>
  </si>
  <si>
    <t>Ramsgate, Christ Church Church of England Junior School</t>
  </si>
  <si>
    <t>Academy 01.12.13 (prev 3196)</t>
  </si>
  <si>
    <t>02024</t>
  </si>
  <si>
    <t>Academy 01.11.13 (prev 2670)</t>
  </si>
  <si>
    <t>02026</t>
  </si>
  <si>
    <t>Academy 01.09.13 (prev 2266)</t>
  </si>
  <si>
    <t>02028</t>
  </si>
  <si>
    <t>Academy 01.12.13 (prev 2617)</t>
  </si>
  <si>
    <t>02030</t>
  </si>
  <si>
    <t>Academy 01.12.13 (prev 2158)</t>
  </si>
  <si>
    <t>02033</t>
  </si>
  <si>
    <t>Academy 01.12.13 (prev 2612)</t>
  </si>
  <si>
    <t>02035</t>
  </si>
  <si>
    <t>Academy 01.01.14 (prev 2614)</t>
  </si>
  <si>
    <t>02286</t>
  </si>
  <si>
    <t>Academy 01.11.13</t>
  </si>
  <si>
    <t>02435</t>
  </si>
  <si>
    <t>Academy 01.01.14</t>
  </si>
  <si>
    <t>02675</t>
  </si>
  <si>
    <t>Linden Grove Primary School</t>
  </si>
  <si>
    <t>Academy from 1 Sept 12 (amalgamated with John Wallis Academy)</t>
  </si>
  <si>
    <t>02686</t>
  </si>
  <si>
    <t>03084</t>
  </si>
  <si>
    <t>Prev VC school, changed to VA Sept '13</t>
  </si>
  <si>
    <t>Aided School</t>
  </si>
  <si>
    <t>Voluntary Aided School</t>
  </si>
  <si>
    <t>03907</t>
  </si>
  <si>
    <t>Academy 01.09.13</t>
  </si>
  <si>
    <t>04169</t>
  </si>
  <si>
    <t>Closed 01.09.13 merged with Castle Community College Academy</t>
  </si>
  <si>
    <t>04219</t>
  </si>
  <si>
    <t>Now Oasis Academy 01.09.13</t>
  </si>
  <si>
    <t>04250</t>
  </si>
  <si>
    <t>Academy 01.11.13 now The Ebbsfleet Academy</t>
  </si>
  <si>
    <t>02511</t>
  </si>
  <si>
    <t>Academy 01.05.13</t>
  </si>
  <si>
    <t>02019</t>
  </si>
  <si>
    <t>Chantry Community Academy</t>
  </si>
  <si>
    <t>Academy 01.06.13 (prev 2634)</t>
  </si>
  <si>
    <r>
      <rPr>
        <b/>
        <u/>
        <sz val="18"/>
        <color indexed="10"/>
        <rFont val="Arial"/>
        <family val="2"/>
      </rPr>
      <t>INDICATIVE</t>
    </r>
    <r>
      <rPr>
        <b/>
        <sz val="18"/>
        <color indexed="10"/>
        <rFont val="Arial"/>
        <family val="2"/>
      </rPr>
      <t xml:space="preserve"> DEVOLVED FORMULA CAPITAL GRANT FOR SCHOOLS 2014/2015</t>
    </r>
  </si>
  <si>
    <t>Details of Advances :</t>
  </si>
  <si>
    <t>Dartford Science and Technology College</t>
  </si>
  <si>
    <t>Community College Whitstable, The</t>
  </si>
  <si>
    <t>Archbishop's School, The</t>
  </si>
  <si>
    <t>Cranbrook CEP School</t>
  </si>
  <si>
    <t>Beaver Green Community Primary School</t>
  </si>
  <si>
    <t>Guston CEP School</t>
  </si>
  <si>
    <t>Stansted CEP School</t>
  </si>
  <si>
    <t>Woodchurch CEP School</t>
  </si>
  <si>
    <t>Hernhill CEP School</t>
  </si>
  <si>
    <t>Brenzett CEP School</t>
  </si>
  <si>
    <t>Temple Ewell CEP School</t>
  </si>
  <si>
    <t>Benenden CEP School</t>
  </si>
  <si>
    <t>Stelling Minnis CEP School</t>
  </si>
  <si>
    <t>West Kingsdown C.E. (V.C.) Primary School</t>
  </si>
  <si>
    <t>Tenterden CEJ School</t>
  </si>
  <si>
    <t>Laddingford St Mary's CEP School</t>
  </si>
  <si>
    <t>Leeds &amp; Broomfield CEP School</t>
  </si>
  <si>
    <t>John Mayne CEP School</t>
  </si>
  <si>
    <t>Reculver CEP School</t>
  </si>
  <si>
    <t>Horton Kirby CEP School</t>
  </si>
  <si>
    <t>Ulcombe CEP School</t>
  </si>
  <si>
    <t>Stowting CEP School</t>
  </si>
  <si>
    <t>St Mark's CEP School, Eccles</t>
  </si>
  <si>
    <t>St Marks CEP School</t>
  </si>
  <si>
    <t>Trottiscliffe CEP School</t>
  </si>
  <si>
    <t>Burham CEP School</t>
  </si>
  <si>
    <t>Barham CEP School</t>
  </si>
  <si>
    <t>Shorne CEP School</t>
  </si>
  <si>
    <t>St Nicholas C of E Primary School</t>
  </si>
  <si>
    <t>Kingsnorth CEP School</t>
  </si>
  <si>
    <t>Birchington CEP School</t>
  </si>
  <si>
    <t>St Lawrence CEP School</t>
  </si>
  <si>
    <t>Sedley's CEP School</t>
  </si>
  <si>
    <t>Brookland CEP School</t>
  </si>
  <si>
    <t>St George's CE Foundation School</t>
  </si>
  <si>
    <t>Harrietsham CEP School</t>
  </si>
  <si>
    <t>Littlebourne CEP School</t>
  </si>
  <si>
    <t>St Mary's CEP School, Chilham</t>
  </si>
  <si>
    <t>Yalding St Peter &amp; St Paul CEP School</t>
  </si>
  <si>
    <t>Holywell Primary School Upchurch</t>
  </si>
  <si>
    <t>Craylands School, The</t>
  </si>
  <si>
    <t>Bidborough CEP School</t>
  </si>
  <si>
    <t>Monkton CEP School</t>
  </si>
  <si>
    <t>St Margaret's CEP School, Collier Street</t>
  </si>
  <si>
    <t>St Nicholas at Wade CEP School</t>
  </si>
  <si>
    <t>Riverhead Infant School</t>
  </si>
  <si>
    <t>Southborough CEP School</t>
  </si>
  <si>
    <t>Eastry CEP School</t>
  </si>
  <si>
    <t>Goatlees</t>
  </si>
  <si>
    <t>St Peter's CEP School, Folkestone</t>
  </si>
  <si>
    <t>Brabourne CEP School</t>
  </si>
  <si>
    <t>Bredhurst CEP School</t>
  </si>
  <si>
    <t>St Michael's CEI School, Maidstone</t>
  </si>
  <si>
    <t>Lower Halstow School</t>
  </si>
  <si>
    <t>Thurnham CEI School</t>
  </si>
  <si>
    <t>Bridge &amp; Patrixbourne CEP School</t>
  </si>
  <si>
    <t>St Alphege CEI School</t>
  </si>
  <si>
    <t>Slade Primary School</t>
  </si>
  <si>
    <t>Fawkham CEP School</t>
  </si>
  <si>
    <t>St Paul's CEP School</t>
  </si>
  <si>
    <t>St Michael's CEP School</t>
  </si>
  <si>
    <t>Anthony Roper Primary School, The</t>
  </si>
  <si>
    <t>Sundridge &amp; Brasted CEP School</t>
  </si>
  <si>
    <t>Frittenden CEP School</t>
  </si>
  <si>
    <t>Seabrook CEP School</t>
  </si>
  <si>
    <t>Crockham Hill CEP School</t>
  </si>
  <si>
    <t>Hawkhurst CEP School</t>
  </si>
  <si>
    <t>Hildenborough CEP School</t>
  </si>
  <si>
    <t>Egerton CEP School</t>
  </si>
  <si>
    <t>St Peter's Methodist Primary School, Canterbury</t>
  </si>
  <si>
    <t>Goudhurst &amp; Kilndown CEP School</t>
  </si>
  <si>
    <t>Westcourt School</t>
  </si>
  <si>
    <t>Kingsdown &amp; Ringwould CEP School</t>
  </si>
  <si>
    <t>Lympne CEP School</t>
  </si>
  <si>
    <t>Stone St Mary's CEP School</t>
  </si>
  <si>
    <t>Minster CEP School</t>
  </si>
  <si>
    <t>Holy Trinity &amp; St John's CEP School, Margate</t>
  </si>
  <si>
    <t>Herne CEI School</t>
  </si>
  <si>
    <t>Adisham CEP School</t>
  </si>
  <si>
    <t>Bodsham CEP School</t>
  </si>
  <si>
    <t>St Peter's CEP School</t>
  </si>
  <si>
    <t>Gateway Community Primary School, The</t>
  </si>
  <si>
    <t>Rose Street School</t>
  </si>
  <si>
    <t>St James' CEJ School</t>
  </si>
  <si>
    <t>Goodnestone CEP School</t>
  </si>
  <si>
    <t>Wickhambreaux CEP School</t>
  </si>
  <si>
    <t>Rosherville CEP School</t>
  </si>
  <si>
    <t>Lady Joanna Thornhill (Endowed) Primary School</t>
  </si>
  <si>
    <t>St John's CEP School</t>
  </si>
  <si>
    <t>Ellington and Hereson School, The</t>
  </si>
  <si>
    <t>Chislet CEP School</t>
  </si>
  <si>
    <t>Brookfield Junior School, Larkfield</t>
  </si>
  <si>
    <t>Sibertswold CEP School</t>
  </si>
  <si>
    <t>Westgate-on-Sea, St Saviour's CEJ School</t>
  </si>
  <si>
    <t>St Michael's CEJ School, Maidstone</t>
  </si>
  <si>
    <t>Boughton-under-Blean &amp; Dunkirk Primary School</t>
  </si>
  <si>
    <t>Churchill CEP School</t>
  </si>
  <si>
    <t>Oaks Community Infant School, The</t>
  </si>
  <si>
    <t>Brent Primary School, The</t>
  </si>
  <si>
    <t>Wouldham, All Saint's CEP School</t>
  </si>
  <si>
    <t>St Martin's CEP School, Folkestone</t>
  </si>
  <si>
    <t>Downs CEP School, The</t>
  </si>
  <si>
    <t>Churchill School, The</t>
  </si>
  <si>
    <t>Selsted CEP School</t>
  </si>
  <si>
    <t>Lyminge CEP School</t>
  </si>
  <si>
    <t>Kennington CEJ School</t>
  </si>
  <si>
    <t>Swadelands School - Specialist Sch. &amp; Sports College</t>
  </si>
  <si>
    <t>High Halden CEP School</t>
  </si>
  <si>
    <t>Lamberhurst St Mary's CEP School</t>
  </si>
  <si>
    <t>Newington Community Primary School and Nursery</t>
  </si>
  <si>
    <t>Charles Dickens School, The</t>
  </si>
  <si>
    <t>Eastchurch CEP School</t>
  </si>
  <si>
    <t>Northbourne CEP School</t>
  </si>
  <si>
    <t>Ospringe CEP School</t>
  </si>
  <si>
    <t>Queenborough Primary School</t>
  </si>
  <si>
    <t>Downsview Primary</t>
  </si>
  <si>
    <t>St George's CEP School</t>
  </si>
  <si>
    <t>Seal CEP School</t>
  </si>
  <si>
    <t>Langafel CEP School</t>
  </si>
  <si>
    <t>Teynham Parochial CEP School</t>
  </si>
  <si>
    <t>Newington CEP School</t>
  </si>
  <si>
    <t>Hythe Bay C of E Primary School</t>
  </si>
  <si>
    <t>St Matthew's High Brooms CEP School</t>
  </si>
  <si>
    <t>The Wyvern School</t>
  </si>
  <si>
    <t>Callis Grange Nursery &amp; Infant School</t>
  </si>
  <si>
    <t>Dartford Bridge Community Primary School, The</t>
  </si>
  <si>
    <t>Discovery School, The</t>
  </si>
  <si>
    <t>The Ifield School</t>
  </si>
  <si>
    <t>Malling School, The</t>
  </si>
  <si>
    <t>St John's CEP School, Sevenoaks</t>
  </si>
  <si>
    <t>North School, The</t>
  </si>
  <si>
    <t>St Johns C of E Primary School</t>
  </si>
  <si>
    <t>Nonington CEP School</t>
  </si>
  <si>
    <t>Garlinge Primary School</t>
  </si>
  <si>
    <t>Christ Church CEJ School, Ramsgate</t>
  </si>
  <si>
    <t xml:space="preserve">Pilgrims' Way Primary School </t>
  </si>
  <si>
    <t>Wateringbury CEP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</si>
</sst>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£&quot;#,##0;[Red]\-&quot;£&quot;#,##0"/>
    <numFmt numFmtId="44" formatCode="_-&quot;£&quot;* #,##0.00_-;\-&quot;£&quot;* #,##0.00_-;_-&quot;£&quot;* &quot;-&quot;??_-;_-@_-"/>
    <numFmt numFmtId="164" formatCode="&quot;£&quot;#,##0"/>
    <numFmt numFmtId="165" formatCode="&quot;£&quot;#,##0.00"/>
    <numFmt numFmtId="166" formatCode="#,##0.000"/>
    <numFmt numFmtId="167" formatCode="0.0"/>
    <numFmt numFmtId="168" formatCode="#,##0.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indexed="8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color indexed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b/>
      <sz val="16"/>
      <color indexed="12"/>
      <name val="Arial"/>
      <family val="2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b/>
      <sz val="14"/>
      <color indexed="10"/>
      <name val="Arial"/>
      <family val="2"/>
    </font>
    <font>
      <b/>
      <u/>
      <sz val="16"/>
      <color indexed="10"/>
      <name val="Arial"/>
      <family val="2"/>
    </font>
    <font>
      <b/>
      <u/>
      <sz val="16"/>
      <name val="Arial"/>
      <family val="2"/>
    </font>
    <font>
      <u/>
      <sz val="14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u/>
      <sz val="9.9"/>
      <color theme="1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color theme="1"/>
      <name val="Arial"/>
      <family val="2"/>
    </font>
    <font>
      <b/>
      <u/>
      <sz val="18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33CC"/>
      </left>
      <right/>
      <top/>
      <bottom/>
      <diagonal/>
    </border>
    <border>
      <left/>
      <right style="medium">
        <color rgb="FF0033CC"/>
      </right>
      <top/>
      <bottom/>
      <diagonal/>
    </border>
    <border>
      <left style="medium">
        <color rgb="FF0033CC"/>
      </left>
      <right/>
      <top/>
      <bottom style="medium">
        <color rgb="FF0033CC"/>
      </bottom>
      <diagonal/>
    </border>
    <border>
      <left/>
      <right/>
      <top/>
      <bottom style="medium">
        <color rgb="FF0033CC"/>
      </bottom>
      <diagonal/>
    </border>
    <border>
      <left/>
      <right style="medium">
        <color rgb="FF0033CC"/>
      </right>
      <top/>
      <bottom style="medium">
        <color rgb="FF0033CC"/>
      </bottom>
      <diagonal/>
    </border>
    <border>
      <left style="medium">
        <color rgb="FF0033CC"/>
      </left>
      <right/>
      <top style="medium">
        <color rgb="FF0033CC"/>
      </top>
      <bottom/>
      <diagonal/>
    </border>
    <border>
      <left/>
      <right/>
      <top style="medium">
        <color rgb="FF0033CC"/>
      </top>
      <bottom/>
      <diagonal/>
    </border>
    <border>
      <left/>
      <right style="medium">
        <color rgb="FF0033CC"/>
      </right>
      <top style="medium">
        <color rgb="FF0033CC"/>
      </top>
      <bottom/>
      <diagonal/>
    </border>
  </borders>
  <cellStyleXfs count="6">
    <xf numFmtId="0" fontId="0" fillId="0" borderId="0"/>
    <xf numFmtId="44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9" fillId="0" borderId="0"/>
  </cellStyleXfs>
  <cellXfs count="190">
    <xf numFmtId="0" fontId="0" fillId="0" borderId="0" xfId="0"/>
    <xf numFmtId="0" fontId="4" fillId="0" borderId="0" xfId="4" applyFont="1" applyBorder="1" applyAlignment="1" applyProtection="1">
      <alignment vertical="center"/>
      <protection hidden="1"/>
    </xf>
    <xf numFmtId="0" fontId="4" fillId="2" borderId="0" xfId="4" applyFont="1" applyFill="1" applyBorder="1" applyAlignment="1" applyProtection="1">
      <alignment vertical="center"/>
      <protection hidden="1"/>
    </xf>
    <xf numFmtId="0" fontId="5" fillId="2" borderId="0" xfId="4" applyFont="1" applyFill="1" applyBorder="1" applyAlignment="1" applyProtection="1">
      <alignment horizontal="right" vertical="center"/>
      <protection hidden="1"/>
    </xf>
    <xf numFmtId="0" fontId="5" fillId="2" borderId="0" xfId="4" applyFont="1" applyFill="1" applyBorder="1" applyAlignment="1" applyProtection="1">
      <alignment horizontal="centerContinuous" vertical="center"/>
      <protection hidden="1"/>
    </xf>
    <xf numFmtId="0" fontId="4" fillId="2" borderId="0" xfId="4" applyFont="1" applyFill="1" applyBorder="1" applyAlignment="1" applyProtection="1">
      <alignment horizontal="centerContinuous" vertical="center"/>
      <protection hidden="1"/>
    </xf>
    <xf numFmtId="0" fontId="6" fillId="2" borderId="0" xfId="4" applyFont="1" applyFill="1" applyBorder="1" applyAlignment="1" applyProtection="1">
      <alignment horizontal="center"/>
      <protection hidden="1"/>
    </xf>
    <xf numFmtId="0" fontId="7" fillId="2" borderId="0" xfId="4" applyFont="1" applyFill="1" applyBorder="1" applyAlignment="1" applyProtection="1">
      <alignment horizontal="center"/>
      <protection hidden="1"/>
    </xf>
    <xf numFmtId="0" fontId="8" fillId="2" borderId="0" xfId="4" applyFont="1" applyFill="1" applyBorder="1" applyAlignment="1" applyProtection="1">
      <alignment horizontal="center"/>
      <protection hidden="1"/>
    </xf>
    <xf numFmtId="0" fontId="1" fillId="2" borderId="0" xfId="4" applyFont="1" applyFill="1" applyBorder="1" applyAlignment="1" applyProtection="1">
      <alignment vertical="center"/>
      <protection hidden="1"/>
    </xf>
    <xf numFmtId="0" fontId="9" fillId="2" borderId="0" xfId="4" applyFont="1" applyFill="1" applyBorder="1" applyAlignment="1" applyProtection="1">
      <alignment vertical="center"/>
      <protection hidden="1"/>
    </xf>
    <xf numFmtId="0" fontId="9" fillId="2" borderId="0" xfId="4" applyFont="1" applyFill="1" applyBorder="1" applyAlignment="1" applyProtection="1">
      <alignment horizontal="right" vertical="center"/>
      <protection hidden="1"/>
    </xf>
    <xf numFmtId="0" fontId="9" fillId="2" borderId="0" xfId="4" applyFont="1" applyFill="1" applyBorder="1" applyAlignment="1" applyProtection="1">
      <alignment horizontal="center" vertical="center"/>
      <protection hidden="1"/>
    </xf>
    <xf numFmtId="0" fontId="5" fillId="2" borderId="0" xfId="4" applyFont="1" applyFill="1" applyBorder="1" applyAlignment="1" applyProtection="1">
      <alignment horizontal="right" vertical="top"/>
      <protection hidden="1"/>
    </xf>
    <xf numFmtId="0" fontId="5" fillId="2" borderId="0" xfId="4" applyFont="1" applyFill="1" applyBorder="1" applyAlignment="1" applyProtection="1">
      <alignment horizontal="center" vertical="center"/>
      <protection hidden="1"/>
    </xf>
    <xf numFmtId="0" fontId="5" fillId="2" borderId="0" xfId="4" applyFont="1" applyFill="1" applyBorder="1" applyAlignment="1" applyProtection="1">
      <alignment horizontal="center" vertical="top"/>
      <protection hidden="1"/>
    </xf>
    <xf numFmtId="0" fontId="4" fillId="2" borderId="0" xfId="4" applyFont="1" applyFill="1" applyBorder="1" applyAlignment="1" applyProtection="1">
      <alignment horizontal="center" vertical="center"/>
      <protection hidden="1"/>
    </xf>
    <xf numFmtId="0" fontId="4" fillId="2" borderId="0" xfId="4" applyFont="1" applyFill="1" applyBorder="1" applyAlignment="1" applyProtection="1">
      <alignment horizontal="right" vertical="center"/>
      <protection hidden="1"/>
    </xf>
    <xf numFmtId="0" fontId="5" fillId="2" borderId="0" xfId="4" applyFont="1" applyFill="1" applyBorder="1" applyAlignment="1" applyProtection="1">
      <alignment horizontal="center" vertical="center" wrapText="1"/>
      <protection hidden="1"/>
    </xf>
    <xf numFmtId="0" fontId="5" fillId="2" borderId="0" xfId="4" applyFont="1" applyFill="1" applyBorder="1" applyAlignment="1" applyProtection="1">
      <alignment vertical="center"/>
      <protection hidden="1"/>
    </xf>
    <xf numFmtId="0" fontId="4" fillId="2" borderId="0" xfId="4" applyFont="1" applyFill="1" applyBorder="1" applyAlignment="1" applyProtection="1">
      <alignment horizontal="center" vertical="center" wrapText="1"/>
      <protection hidden="1"/>
    </xf>
    <xf numFmtId="165" fontId="4" fillId="2" borderId="0" xfId="4" applyNumberFormat="1" applyFont="1" applyFill="1" applyBorder="1" applyAlignment="1" applyProtection="1">
      <alignment horizontal="center" vertical="center" wrapText="1"/>
      <protection hidden="1"/>
    </xf>
    <xf numFmtId="3" fontId="4" fillId="2" borderId="0" xfId="4" applyNumberFormat="1" applyFont="1" applyFill="1" applyBorder="1" applyAlignment="1" applyProtection="1">
      <alignment horizontal="right" vertical="center"/>
      <protection hidden="1"/>
    </xf>
    <xf numFmtId="3" fontId="4" fillId="2" borderId="0" xfId="4" applyNumberFormat="1" applyFont="1" applyFill="1" applyBorder="1" applyAlignment="1" applyProtection="1">
      <alignment horizontal="center" vertical="center"/>
      <protection hidden="1"/>
    </xf>
    <xf numFmtId="166" fontId="4" fillId="2" borderId="0" xfId="4" applyNumberFormat="1" applyFont="1" applyFill="1" applyBorder="1" applyAlignment="1" applyProtection="1">
      <alignment horizontal="center" vertical="center"/>
      <protection hidden="1"/>
    </xf>
    <xf numFmtId="165" fontId="4" fillId="2" borderId="0" xfId="4" applyNumberFormat="1" applyFont="1" applyFill="1" applyBorder="1" applyAlignment="1" applyProtection="1">
      <alignment horizontal="right" vertical="center"/>
      <protection hidden="1"/>
    </xf>
    <xf numFmtId="165" fontId="5" fillId="2" borderId="0" xfId="4" applyNumberFormat="1" applyFont="1" applyFill="1" applyBorder="1" applyAlignment="1" applyProtection="1">
      <alignment horizontal="right" vertical="center"/>
      <protection hidden="1"/>
    </xf>
    <xf numFmtId="167" fontId="4" fillId="2" borderId="0" xfId="4" applyNumberFormat="1" applyFont="1" applyFill="1" applyBorder="1" applyAlignment="1" applyProtection="1">
      <alignment horizontal="right" vertical="center"/>
      <protection hidden="1"/>
    </xf>
    <xf numFmtId="168" fontId="4" fillId="2" borderId="0" xfId="4" applyNumberFormat="1" applyFont="1" applyFill="1" applyBorder="1" applyAlignment="1" applyProtection="1">
      <alignment horizontal="right" vertical="center"/>
      <protection hidden="1"/>
    </xf>
    <xf numFmtId="3" fontId="5" fillId="2" borderId="0" xfId="4" applyNumberFormat="1" applyFont="1" applyFill="1" applyBorder="1" applyAlignment="1" applyProtection="1">
      <alignment horizontal="right" vertical="center"/>
      <protection hidden="1"/>
    </xf>
    <xf numFmtId="168" fontId="5" fillId="2" borderId="0" xfId="4" applyNumberFormat="1" applyFont="1" applyFill="1" applyBorder="1" applyAlignment="1" applyProtection="1">
      <alignment horizontal="right" vertical="center"/>
      <protection hidden="1"/>
    </xf>
    <xf numFmtId="165" fontId="4" fillId="2" borderId="0" xfId="4" applyNumberFormat="1" applyFont="1" applyFill="1" applyBorder="1" applyAlignment="1" applyProtection="1">
      <alignment vertical="center"/>
      <protection hidden="1"/>
    </xf>
    <xf numFmtId="164" fontId="5" fillId="2" borderId="0" xfId="4" applyNumberFormat="1" applyFont="1" applyFill="1" applyBorder="1" applyAlignment="1" applyProtection="1">
      <alignment vertical="center"/>
      <protection hidden="1"/>
    </xf>
    <xf numFmtId="164" fontId="5" fillId="2" borderId="0" xfId="4" applyNumberFormat="1" applyFont="1" applyFill="1" applyBorder="1" applyAlignment="1" applyProtection="1">
      <alignment horizontal="right" vertical="center"/>
      <protection hidden="1"/>
    </xf>
    <xf numFmtId="3" fontId="10" fillId="2" borderId="0" xfId="4" applyNumberFormat="1" applyFont="1" applyFill="1" applyBorder="1" applyAlignment="1" applyProtection="1">
      <alignment horizontal="right" vertical="center"/>
      <protection hidden="1"/>
    </xf>
    <xf numFmtId="0" fontId="12" fillId="2" borderId="0" xfId="4" applyFont="1" applyFill="1" applyBorder="1" applyAlignment="1" applyProtection="1">
      <alignment vertical="center"/>
      <protection hidden="1"/>
    </xf>
    <xf numFmtId="0" fontId="11" fillId="2" borderId="0" xfId="4" applyFont="1" applyFill="1" applyBorder="1" applyAlignment="1" applyProtection="1">
      <alignment horizontal="right" vertical="center"/>
      <protection hidden="1"/>
    </xf>
    <xf numFmtId="0" fontId="13" fillId="2" borderId="0" xfId="4" applyFont="1" applyFill="1" applyBorder="1" applyAlignment="1" applyProtection="1">
      <alignment horizontal="center" vertical="center"/>
      <protection hidden="1"/>
    </xf>
    <xf numFmtId="164" fontId="13" fillId="2" borderId="0" xfId="4" applyNumberFormat="1" applyFont="1" applyFill="1" applyBorder="1" applyAlignment="1" applyProtection="1">
      <alignment vertical="center"/>
      <protection hidden="1"/>
    </xf>
    <xf numFmtId="0" fontId="15" fillId="2" borderId="0" xfId="4" applyFont="1" applyFill="1" applyBorder="1" applyAlignment="1" applyProtection="1">
      <alignment vertical="center"/>
      <protection hidden="1"/>
    </xf>
    <xf numFmtId="0" fontId="16" fillId="2" borderId="0" xfId="4" applyFont="1" applyFill="1" applyBorder="1" applyAlignment="1" applyProtection="1">
      <alignment vertical="center"/>
      <protection hidden="1"/>
    </xf>
    <xf numFmtId="0" fontId="5" fillId="2" borderId="0" xfId="4" quotePrefix="1" applyFont="1" applyFill="1" applyBorder="1" applyAlignment="1" applyProtection="1">
      <alignment vertical="center"/>
      <protection hidden="1"/>
    </xf>
    <xf numFmtId="0" fontId="4" fillId="2" borderId="3" xfId="4" applyFont="1" applyFill="1" applyBorder="1" applyAlignment="1" applyProtection="1">
      <alignment vertical="center"/>
      <protection hidden="1"/>
    </xf>
    <xf numFmtId="0" fontId="5" fillId="2" borderId="4" xfId="4" applyFont="1" applyFill="1" applyBorder="1" applyAlignment="1" applyProtection="1">
      <alignment horizontal="right" vertical="center"/>
      <protection hidden="1"/>
    </xf>
    <xf numFmtId="0" fontId="6" fillId="2" borderId="3" xfId="4" applyFont="1" applyFill="1" applyBorder="1" applyAlignment="1" applyProtection="1">
      <alignment horizontal="centerContinuous" vertical="center"/>
      <protection hidden="1"/>
    </xf>
    <xf numFmtId="0" fontId="4" fillId="2" borderId="4" xfId="4" applyFont="1" applyFill="1" applyBorder="1" applyAlignment="1" applyProtection="1">
      <alignment horizontal="centerContinuous" vertical="center"/>
      <protection hidden="1"/>
    </xf>
    <xf numFmtId="0" fontId="7" fillId="2" borderId="3" xfId="4" applyFont="1" applyFill="1" applyBorder="1" applyAlignment="1" applyProtection="1">
      <alignment horizontal="center"/>
      <protection hidden="1"/>
    </xf>
    <xf numFmtId="0" fontId="1" fillId="2" borderId="3" xfId="4" applyFont="1" applyFill="1" applyBorder="1" applyAlignment="1" applyProtection="1">
      <alignment vertical="center"/>
      <protection hidden="1"/>
    </xf>
    <xf numFmtId="0" fontId="1" fillId="2" borderId="4" xfId="4" applyFont="1" applyFill="1" applyBorder="1" applyAlignment="1" applyProtection="1">
      <alignment vertical="center"/>
      <protection hidden="1"/>
    </xf>
    <xf numFmtId="0" fontId="9" fillId="2" borderId="3" xfId="4" applyFont="1" applyFill="1" applyBorder="1" applyAlignment="1" applyProtection="1">
      <alignment vertical="center"/>
      <protection hidden="1"/>
    </xf>
    <xf numFmtId="0" fontId="9" fillId="2" borderId="4" xfId="4" applyFont="1" applyFill="1" applyBorder="1" applyAlignment="1" applyProtection="1">
      <alignment vertical="center"/>
      <protection hidden="1"/>
    </xf>
    <xf numFmtId="164" fontId="4" fillId="2" borderId="4" xfId="4" applyNumberFormat="1" applyFont="1" applyFill="1" applyBorder="1" applyAlignment="1" applyProtection="1">
      <alignment horizontal="center" vertical="center"/>
      <protection hidden="1"/>
    </xf>
    <xf numFmtId="164" fontId="5" fillId="2" borderId="4" xfId="4" applyNumberFormat="1" applyFont="1" applyFill="1" applyBorder="1" applyAlignment="1" applyProtection="1">
      <alignment horizontal="center" vertical="center" wrapText="1"/>
      <protection hidden="1"/>
    </xf>
    <xf numFmtId="164" fontId="4" fillId="2" borderId="4" xfId="4" applyNumberFormat="1" applyFont="1" applyFill="1" applyBorder="1" applyAlignment="1" applyProtection="1">
      <alignment horizontal="center" vertical="center" wrapText="1"/>
      <protection hidden="1"/>
    </xf>
    <xf numFmtId="0" fontId="4" fillId="2" borderId="3" xfId="4" applyFont="1" applyFill="1" applyBorder="1" applyAlignment="1" applyProtection="1">
      <alignment horizontal="right" vertical="center"/>
      <protection hidden="1"/>
    </xf>
    <xf numFmtId="164" fontId="4" fillId="2" borderId="4" xfId="4" applyNumberFormat="1" applyFont="1" applyFill="1" applyBorder="1" applyAlignment="1" applyProtection="1">
      <alignment vertical="center"/>
      <protection hidden="1"/>
    </xf>
    <xf numFmtId="0" fontId="5" fillId="2" borderId="3" xfId="4" applyFont="1" applyFill="1" applyBorder="1" applyAlignment="1" applyProtection="1">
      <alignment vertical="center"/>
      <protection hidden="1"/>
    </xf>
    <xf numFmtId="164" fontId="5" fillId="2" borderId="4" xfId="4" applyNumberFormat="1" applyFont="1" applyFill="1" applyBorder="1" applyAlignment="1" applyProtection="1">
      <alignment vertical="center"/>
      <protection hidden="1"/>
    </xf>
    <xf numFmtId="6" fontId="5" fillId="2" borderId="4" xfId="4" applyNumberFormat="1" applyFont="1" applyFill="1" applyBorder="1" applyAlignment="1" applyProtection="1">
      <alignment horizontal="right" vertical="center"/>
      <protection hidden="1"/>
    </xf>
    <xf numFmtId="0" fontId="11" fillId="2" borderId="3" xfId="4" applyFont="1" applyFill="1" applyBorder="1" applyAlignment="1" applyProtection="1">
      <alignment horizontal="left" vertical="center"/>
      <protection hidden="1"/>
    </xf>
    <xf numFmtId="0" fontId="4" fillId="2" borderId="4" xfId="4" applyFont="1" applyFill="1" applyBorder="1" applyAlignment="1" applyProtection="1">
      <alignment vertical="center"/>
      <protection hidden="1"/>
    </xf>
    <xf numFmtId="0" fontId="6" fillId="2" borderId="3" xfId="4" applyFont="1" applyFill="1" applyBorder="1" applyAlignment="1" applyProtection="1">
      <alignment vertical="center"/>
      <protection hidden="1"/>
    </xf>
    <xf numFmtId="164" fontId="5" fillId="2" borderId="4" xfId="4" applyNumberFormat="1" applyFont="1" applyFill="1" applyBorder="1" applyAlignment="1" applyProtection="1">
      <alignment horizontal="right" vertical="center"/>
      <protection hidden="1"/>
    </xf>
    <xf numFmtId="0" fontId="16" fillId="2" borderId="3" xfId="4" applyFont="1" applyFill="1" applyBorder="1" applyAlignment="1" applyProtection="1">
      <alignment vertical="center"/>
      <protection hidden="1"/>
    </xf>
    <xf numFmtId="0" fontId="5" fillId="2" borderId="3" xfId="4" quotePrefix="1" applyFont="1" applyFill="1" applyBorder="1" applyAlignment="1" applyProtection="1">
      <alignment vertical="center"/>
      <protection hidden="1"/>
    </xf>
    <xf numFmtId="0" fontId="4" fillId="2" borderId="5" xfId="4" applyFont="1" applyFill="1" applyBorder="1" applyAlignment="1" applyProtection="1">
      <alignment vertical="center"/>
      <protection hidden="1"/>
    </xf>
    <xf numFmtId="0" fontId="4" fillId="2" borderId="6" xfId="4" applyFont="1" applyFill="1" applyBorder="1" applyAlignment="1" applyProtection="1">
      <alignment vertical="center"/>
      <protection hidden="1"/>
    </xf>
    <xf numFmtId="0" fontId="4" fillId="2" borderId="7" xfId="4" applyFont="1" applyFill="1" applyBorder="1" applyAlignment="1" applyProtection="1">
      <alignment vertical="center"/>
      <protection hidden="1"/>
    </xf>
    <xf numFmtId="0" fontId="17" fillId="2" borderId="3" xfId="2" applyFont="1" applyFill="1" applyBorder="1" applyAlignment="1" applyProtection="1">
      <alignment vertical="center"/>
      <protection hidden="1"/>
    </xf>
    <xf numFmtId="167" fontId="18" fillId="0" borderId="0" xfId="5" applyNumberFormat="1" applyFont="1" applyBorder="1" applyAlignment="1" applyProtection="1">
      <alignment horizontal="center" vertical="center" wrapText="1"/>
    </xf>
    <xf numFmtId="0" fontId="18" fillId="0" borderId="0" xfId="5" applyFont="1" applyBorder="1" applyAlignment="1" applyProtection="1">
      <alignment horizontal="center" vertical="center" wrapText="1"/>
    </xf>
    <xf numFmtId="4" fontId="18" fillId="0" borderId="0" xfId="3" applyNumberFormat="1" applyFont="1" applyBorder="1" applyAlignment="1" applyProtection="1">
      <alignment horizontal="center" vertical="center" wrapText="1"/>
    </xf>
    <xf numFmtId="168" fontId="22" fillId="0" borderId="0" xfId="3" applyNumberFormat="1" applyFont="1" applyAlignment="1">
      <alignment vertical="center"/>
    </xf>
    <xf numFmtId="0" fontId="22" fillId="0" borderId="0" xfId="3" applyFont="1" applyAlignment="1">
      <alignment vertical="center"/>
    </xf>
    <xf numFmtId="168" fontId="18" fillId="0" borderId="0" xfId="5" applyNumberFormat="1" applyFont="1" applyBorder="1" applyAlignment="1" applyProtection="1">
      <alignment horizontal="center" vertical="center" wrapText="1"/>
    </xf>
    <xf numFmtId="4" fontId="18" fillId="0" borderId="0" xfId="3" quotePrefix="1" applyNumberFormat="1" applyFont="1" applyBorder="1" applyAlignment="1" applyProtection="1">
      <alignment horizontal="center" vertical="center" wrapText="1"/>
    </xf>
    <xf numFmtId="4" fontId="18" fillId="0" borderId="0" xfId="5" quotePrefix="1" applyNumberFormat="1" applyFont="1" applyBorder="1" applyAlignment="1" applyProtection="1">
      <alignment horizontal="center" vertical="center" wrapText="1"/>
    </xf>
    <xf numFmtId="4" fontId="18" fillId="0" borderId="0" xfId="5" applyNumberFormat="1" applyFont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44" fontId="0" fillId="0" borderId="0" xfId="0" applyNumberFormat="1" applyFill="1" applyBorder="1"/>
    <xf numFmtId="4" fontId="0" fillId="0" borderId="0" xfId="0" applyNumberFormat="1" applyFill="1"/>
    <xf numFmtId="0" fontId="3" fillId="0" borderId="0" xfId="4" applyFont="1" applyBorder="1" applyAlignment="1" applyProtection="1">
      <alignment horizontal="center" vertical="center" wrapText="1"/>
      <protection hidden="1"/>
    </xf>
    <xf numFmtId="0" fontId="1" fillId="0" borderId="0" xfId="4" applyFont="1" applyAlignment="1" applyProtection="1">
      <alignment vertical="center"/>
      <protection hidden="1"/>
    </xf>
    <xf numFmtId="0" fontId="1" fillId="0" borderId="0" xfId="3" applyFont="1" applyProtection="1">
      <protection hidden="1"/>
    </xf>
    <xf numFmtId="0" fontId="9" fillId="2" borderId="0" xfId="4" applyFont="1" applyFill="1" applyBorder="1" applyAlignment="1" applyProtection="1">
      <alignment horizontal="centerContinuous" vertical="center"/>
      <protection hidden="1"/>
    </xf>
    <xf numFmtId="0" fontId="5" fillId="2" borderId="0" xfId="4" applyFont="1" applyFill="1" applyBorder="1" applyAlignment="1" applyProtection="1">
      <alignment horizontal="left" vertical="center"/>
      <protection hidden="1"/>
    </xf>
    <xf numFmtId="0" fontId="9" fillId="0" borderId="0" xfId="4" applyFont="1" applyAlignment="1" applyProtection="1">
      <alignment vertical="center"/>
      <protection hidden="1"/>
    </xf>
    <xf numFmtId="0" fontId="5" fillId="0" borderId="0" xfId="4" applyFont="1" applyBorder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vertical="center"/>
      <protection hidden="1"/>
    </xf>
    <xf numFmtId="0" fontId="4" fillId="0" borderId="0" xfId="4" applyFont="1" applyBorder="1" applyAlignment="1" applyProtection="1">
      <alignment horizontal="center" vertical="center"/>
      <protection hidden="1"/>
    </xf>
    <xf numFmtId="0" fontId="4" fillId="0" borderId="0" xfId="4" applyFont="1" applyBorder="1" applyAlignment="1" applyProtection="1">
      <alignment horizontal="center" vertical="center" wrapText="1"/>
      <protection hidden="1"/>
    </xf>
    <xf numFmtId="3" fontId="5" fillId="0" borderId="0" xfId="4" applyNumberFormat="1" applyFont="1" applyBorder="1" applyAlignment="1" applyProtection="1">
      <alignment vertical="center"/>
      <protection hidden="1"/>
    </xf>
    <xf numFmtId="3" fontId="4" fillId="0" borderId="0" xfId="4" applyNumberFormat="1" applyFont="1" applyBorder="1" applyAlignment="1" applyProtection="1">
      <alignment vertical="center"/>
      <protection hidden="1"/>
    </xf>
    <xf numFmtId="3" fontId="14" fillId="0" borderId="0" xfId="4" applyNumberFormat="1" applyFont="1" applyBorder="1" applyAlignment="1" applyProtection="1">
      <alignment vertical="center"/>
      <protection hidden="1"/>
    </xf>
    <xf numFmtId="164" fontId="5" fillId="0" borderId="0" xfId="4" applyNumberFormat="1" applyFont="1" applyBorder="1" applyAlignment="1" applyProtection="1">
      <alignment horizontal="right" vertical="center"/>
      <protection hidden="1"/>
    </xf>
    <xf numFmtId="164" fontId="4" fillId="0" borderId="0" xfId="4" applyNumberFormat="1" applyFont="1" applyBorder="1" applyAlignment="1" applyProtection="1">
      <alignment horizontal="right" vertical="center"/>
      <protection hidden="1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/>
    <xf numFmtId="4" fontId="0" fillId="0" borderId="0" xfId="0" applyNumberFormat="1" applyFill="1" applyBorder="1" applyAlignment="1"/>
    <xf numFmtId="1" fontId="21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left"/>
    </xf>
    <xf numFmtId="1" fontId="0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3" fontId="0" fillId="0" borderId="0" xfId="0" applyNumberFormat="1" applyFill="1" applyBorder="1" applyAlignment="1">
      <alignment vertical="center"/>
    </xf>
    <xf numFmtId="1" fontId="25" fillId="0" borderId="0" xfId="0" applyNumberFormat="1" applyFont="1" applyFill="1" applyBorder="1" applyAlignment="1">
      <alignment horizontal="left" vertical="center"/>
    </xf>
    <xf numFmtId="1" fontId="0" fillId="0" borderId="0" xfId="0" applyNumberFormat="1" applyFill="1" applyBorder="1" applyAlignment="1">
      <alignment horizontal="left"/>
    </xf>
    <xf numFmtId="0" fontId="24" fillId="0" borderId="0" xfId="0" applyFont="1" applyFill="1" applyBorder="1"/>
    <xf numFmtId="1" fontId="18" fillId="0" borderId="0" xfId="0" applyNumberFormat="1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4" fontId="21" fillId="0" borderId="1" xfId="0" applyNumberFormat="1" applyFont="1" applyFill="1" applyBorder="1"/>
    <xf numFmtId="4" fontId="0" fillId="0" borderId="2" xfId="0" applyNumberFormat="1" applyFill="1" applyBorder="1"/>
    <xf numFmtId="0" fontId="0" fillId="0" borderId="0" xfId="0" applyFill="1" applyBorder="1" applyAlignment="1">
      <alignment horizontal="center" vertical="center"/>
    </xf>
    <xf numFmtId="44" fontId="19" fillId="0" borderId="0" xfId="1" applyFont="1" applyFill="1" applyBorder="1" applyAlignment="1">
      <alignment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 applyBorder="1"/>
    <xf numFmtId="0" fontId="0" fillId="0" borderId="0" xfId="0" quotePrefix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" fontId="0" fillId="4" borderId="0" xfId="0" applyNumberFormat="1" applyFill="1" applyBorder="1"/>
    <xf numFmtId="0" fontId="0" fillId="4" borderId="0" xfId="0" applyFill="1" applyBorder="1"/>
    <xf numFmtId="44" fontId="0" fillId="0" borderId="0" xfId="0" applyNumberFormat="1" applyFill="1" applyBorder="1" applyAlignment="1"/>
    <xf numFmtId="44" fontId="19" fillId="0" borderId="0" xfId="1" applyFont="1" applyFill="1" applyBorder="1" applyAlignment="1"/>
    <xf numFmtId="1" fontId="0" fillId="0" borderId="0" xfId="0" applyNumberFormat="1" applyFill="1" applyBorder="1" applyAlignment="1"/>
    <xf numFmtId="0" fontId="0" fillId="0" borderId="0" xfId="0" quotePrefix="1" applyFill="1" applyBorder="1" applyAlignment="1"/>
    <xf numFmtId="0" fontId="0" fillId="4" borderId="0" xfId="0" applyFill="1" applyBorder="1" applyAlignment="1">
      <alignment wrapText="1"/>
    </xf>
    <xf numFmtId="1" fontId="0" fillId="5" borderId="0" xfId="0" applyNumberFormat="1" applyFill="1" applyBorder="1" applyAlignment="1">
      <alignment horizontal="center"/>
    </xf>
    <xf numFmtId="0" fontId="0" fillId="5" borderId="0" xfId="0" quotePrefix="1" applyFill="1" applyBorder="1" applyAlignment="1">
      <alignment vertical="center"/>
    </xf>
    <xf numFmtId="0" fontId="0" fillId="5" borderId="0" xfId="0" applyFill="1" applyBorder="1"/>
    <xf numFmtId="0" fontId="0" fillId="5" borderId="0" xfId="0" applyFill="1" applyBorder="1" applyAlignment="1">
      <alignment vertical="center"/>
    </xf>
    <xf numFmtId="0" fontId="0" fillId="5" borderId="0" xfId="0" applyFill="1" applyBorder="1" applyAlignment="1">
      <alignment horizontal="center" vertical="center"/>
    </xf>
    <xf numFmtId="44" fontId="0" fillId="5" borderId="0" xfId="0" applyNumberFormat="1" applyFill="1" applyBorder="1"/>
    <xf numFmtId="44" fontId="19" fillId="5" borderId="0" xfId="1" applyFont="1" applyFill="1" applyBorder="1" applyAlignment="1">
      <alignment vertical="center"/>
    </xf>
    <xf numFmtId="4" fontId="0" fillId="5" borderId="0" xfId="0" applyNumberFormat="1" applyFill="1" applyBorder="1"/>
    <xf numFmtId="1" fontId="0" fillId="5" borderId="0" xfId="0" applyNumberFormat="1" applyFill="1" applyBorder="1"/>
    <xf numFmtId="0" fontId="0" fillId="5" borderId="0" xfId="0" applyFill="1" applyBorder="1" applyAlignment="1"/>
    <xf numFmtId="0" fontId="0" fillId="5" borderId="0" xfId="0" applyFill="1" applyBorder="1" applyAlignment="1">
      <alignment wrapText="1"/>
    </xf>
    <xf numFmtId="44" fontId="0" fillId="5" borderId="0" xfId="0" applyNumberFormat="1" applyFill="1" applyBorder="1" applyAlignment="1"/>
    <xf numFmtId="44" fontId="19" fillId="5" borderId="0" xfId="1" applyFont="1" applyFill="1" applyBorder="1" applyAlignment="1"/>
    <xf numFmtId="4" fontId="0" fillId="5" borderId="0" xfId="0" applyNumberFormat="1" applyFill="1" applyBorder="1" applyAlignment="1"/>
    <xf numFmtId="1" fontId="0" fillId="5" borderId="0" xfId="0" applyNumberFormat="1" applyFill="1" applyBorder="1" applyAlignment="1">
      <alignment horizontal="center" vertical="top"/>
    </xf>
    <xf numFmtId="0" fontId="0" fillId="5" borderId="0" xfId="0" applyFill="1" applyBorder="1" applyAlignment="1">
      <alignment vertical="top"/>
    </xf>
    <xf numFmtId="0" fontId="1" fillId="5" borderId="0" xfId="0" applyFont="1" applyFill="1" applyBorder="1" applyAlignment="1">
      <alignment vertical="top" wrapText="1"/>
    </xf>
    <xf numFmtId="44" fontId="0" fillId="5" borderId="0" xfId="0" applyNumberFormat="1" applyFill="1" applyBorder="1" applyAlignment="1">
      <alignment vertical="top"/>
    </xf>
    <xf numFmtId="44" fontId="19" fillId="5" borderId="0" xfId="1" applyFont="1" applyFill="1" applyBorder="1" applyAlignment="1">
      <alignment vertical="top"/>
    </xf>
    <xf numFmtId="4" fontId="0" fillId="5" borderId="0" xfId="0" applyNumberForma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5" borderId="0" xfId="0" quotePrefix="1" applyFill="1" applyBorder="1" applyAlignment="1">
      <alignment vertical="top"/>
    </xf>
    <xf numFmtId="44" fontId="21" fillId="0" borderId="0" xfId="0" applyNumberFormat="1" applyFont="1" applyFill="1" applyBorder="1"/>
    <xf numFmtId="4" fontId="21" fillId="0" borderId="0" xfId="0" applyNumberFormat="1" applyFont="1" applyFill="1" applyBorder="1"/>
    <xf numFmtId="165" fontId="21" fillId="0" borderId="0" xfId="0" applyNumberFormat="1" applyFont="1" applyFill="1" applyBorder="1"/>
    <xf numFmtId="4" fontId="23" fillId="0" borderId="0" xfId="0" applyNumberFormat="1" applyFont="1" applyFill="1" applyBorder="1"/>
    <xf numFmtId="0" fontId="2" fillId="2" borderId="8" xfId="4" applyFont="1" applyFill="1" applyBorder="1" applyAlignment="1" applyProtection="1">
      <alignment horizontal="center" vertical="center"/>
      <protection hidden="1"/>
    </xf>
    <xf numFmtId="0" fontId="2" fillId="2" borderId="9" xfId="4" applyFont="1" applyFill="1" applyBorder="1" applyAlignment="1" applyProtection="1">
      <alignment horizontal="center" vertical="center"/>
      <protection hidden="1"/>
    </xf>
    <xf numFmtId="0" fontId="2" fillId="2" borderId="10" xfId="4" applyFont="1" applyFill="1" applyBorder="1" applyAlignment="1" applyProtection="1">
      <alignment horizontal="center" vertical="center"/>
      <protection hidden="1"/>
    </xf>
    <xf numFmtId="0" fontId="3" fillId="2" borderId="3" xfId="4" applyFont="1" applyFill="1" applyBorder="1" applyAlignment="1" applyProtection="1">
      <alignment horizontal="center" wrapText="1"/>
      <protection hidden="1"/>
    </xf>
    <xf numFmtId="0" fontId="3" fillId="2" borderId="0" xfId="4" applyFont="1" applyFill="1" applyBorder="1" applyAlignment="1" applyProtection="1">
      <alignment horizontal="center" wrapText="1"/>
      <protection hidden="1"/>
    </xf>
    <xf numFmtId="0" fontId="3" fillId="2" borderId="4" xfId="4" applyFont="1" applyFill="1" applyBorder="1" applyAlignment="1" applyProtection="1">
      <alignment horizontal="center" wrapText="1"/>
      <protection hidden="1"/>
    </xf>
    <xf numFmtId="0" fontId="7" fillId="2" borderId="3" xfId="4" applyFont="1" applyFill="1" applyBorder="1" applyAlignment="1" applyProtection="1">
      <alignment horizontal="center" vertical="top" wrapText="1"/>
      <protection hidden="1"/>
    </xf>
    <xf numFmtId="0" fontId="8" fillId="3" borderId="0" xfId="4" applyFont="1" applyFill="1" applyBorder="1" applyAlignment="1" applyProtection="1">
      <alignment horizontal="center" vertical="center"/>
      <protection locked="0"/>
    </xf>
    <xf numFmtId="0" fontId="7" fillId="2" borderId="0" xfId="4" applyFont="1" applyFill="1" applyBorder="1" applyAlignment="1" applyProtection="1">
      <alignment horizontal="left" vertical="center" wrapText="1"/>
      <protection hidden="1"/>
    </xf>
    <xf numFmtId="164" fontId="8" fillId="2" borderId="0" xfId="4" applyNumberFormat="1" applyFont="1" applyFill="1" applyBorder="1" applyAlignment="1" applyProtection="1">
      <alignment horizontal="center" vertical="center" wrapText="1"/>
      <protection hidden="1"/>
    </xf>
    <xf numFmtId="164" fontId="8" fillId="2" borderId="4" xfId="4" applyNumberFormat="1" applyFont="1" applyFill="1" applyBorder="1" applyAlignment="1" applyProtection="1">
      <alignment horizontal="center" vertical="center" wrapText="1"/>
      <protection hidden="1"/>
    </xf>
    <xf numFmtId="0" fontId="4" fillId="2" borderId="3" xfId="4" applyFont="1" applyFill="1" applyBorder="1" applyAlignment="1" applyProtection="1">
      <alignment horizontal="right" vertical="center" wrapText="1"/>
      <protection hidden="1"/>
    </xf>
    <xf numFmtId="0" fontId="1" fillId="2" borderId="0" xfId="3" applyFill="1" applyBorder="1" applyAlignment="1" applyProtection="1">
      <alignment vertical="center" wrapText="1"/>
    </xf>
    <xf numFmtId="0" fontId="7" fillId="2" borderId="3" xfId="4" applyFont="1" applyFill="1" applyBorder="1" applyAlignment="1" applyProtection="1">
      <alignment horizontal="left" vertical="center" wrapText="1"/>
      <protection hidden="1"/>
    </xf>
    <xf numFmtId="0" fontId="1" fillId="2" borderId="0" xfId="3" applyFill="1" applyBorder="1" applyAlignment="1" applyProtection="1">
      <alignment vertical="center" wrapText="1"/>
      <protection hidden="1"/>
    </xf>
    <xf numFmtId="0" fontId="1" fillId="2" borderId="4" xfId="3" applyFill="1" applyBorder="1" applyAlignment="1" applyProtection="1">
      <alignment vertical="center" wrapText="1"/>
      <protection hidden="1"/>
    </xf>
    <xf numFmtId="0" fontId="1" fillId="2" borderId="3" xfId="3" applyFill="1" applyBorder="1" applyAlignment="1" applyProtection="1">
      <alignment vertical="center" wrapText="1"/>
      <protection hidden="1"/>
    </xf>
    <xf numFmtId="0" fontId="6" fillId="2" borderId="0" xfId="4" applyFont="1" applyFill="1" applyBorder="1" applyAlignment="1" applyProtection="1">
      <alignment horizontal="center" vertical="center" wrapText="1"/>
      <protection hidden="1"/>
    </xf>
    <xf numFmtId="0" fontId="6" fillId="2" borderId="4" xfId="4" applyFont="1" applyFill="1" applyBorder="1" applyAlignment="1" applyProtection="1">
      <alignment horizontal="center" vertical="center" wrapText="1"/>
      <protection hidden="1"/>
    </xf>
    <xf numFmtId="0" fontId="5" fillId="2" borderId="3" xfId="4" applyFont="1" applyFill="1" applyBorder="1" applyAlignment="1" applyProtection="1">
      <alignment horizontal="left" vertical="top" wrapText="1"/>
      <protection hidden="1"/>
    </xf>
    <xf numFmtId="0" fontId="5" fillId="2" borderId="0" xfId="4" applyFont="1" applyFill="1" applyBorder="1" applyAlignment="1" applyProtection="1">
      <alignment horizontal="left" vertical="top" wrapText="1"/>
      <protection hidden="1"/>
    </xf>
    <xf numFmtId="0" fontId="5" fillId="2" borderId="0" xfId="4" applyFont="1" applyFill="1" applyBorder="1" applyAlignment="1" applyProtection="1">
      <alignment horizontal="right" vertical="top" wrapText="1"/>
      <protection hidden="1"/>
    </xf>
    <xf numFmtId="0" fontId="5" fillId="2" borderId="0" xfId="4" applyFont="1" applyFill="1" applyBorder="1" applyAlignment="1" applyProtection="1">
      <alignment horizontal="center" vertical="top" wrapText="1"/>
      <protection hidden="1"/>
    </xf>
    <xf numFmtId="0" fontId="5" fillId="2" borderId="4" xfId="4" applyFont="1" applyFill="1" applyBorder="1" applyAlignment="1" applyProtection="1">
      <alignment horizontal="right" vertical="top" wrapText="1"/>
      <protection hidden="1"/>
    </xf>
    <xf numFmtId="4" fontId="18" fillId="0" borderId="1" xfId="5" applyNumberFormat="1" applyFont="1" applyBorder="1" applyAlignment="1" applyProtection="1">
      <alignment horizontal="center" vertical="center" wrapText="1"/>
    </xf>
    <xf numFmtId="4" fontId="18" fillId="0" borderId="2" xfId="5" applyNumberFormat="1" applyFont="1" applyBorder="1" applyAlignment="1" applyProtection="1">
      <alignment horizontal="center" vertical="center" wrapText="1"/>
    </xf>
    <xf numFmtId="168" fontId="18" fillId="0" borderId="1" xfId="5" applyNumberFormat="1" applyFont="1" applyBorder="1" applyAlignment="1" applyProtection="1">
      <alignment horizontal="center" vertical="center" wrapText="1"/>
    </xf>
    <xf numFmtId="168" fontId="18" fillId="0" borderId="2" xfId="5" applyNumberFormat="1" applyFont="1" applyBorder="1" applyAlignment="1" applyProtection="1">
      <alignment horizontal="center" vertical="center" wrapText="1"/>
    </xf>
    <xf numFmtId="4" fontId="18" fillId="0" borderId="1" xfId="3" applyNumberFormat="1" applyFont="1" applyBorder="1" applyAlignment="1" applyProtection="1">
      <alignment horizontal="center" vertical="center" wrapText="1"/>
    </xf>
    <xf numFmtId="4" fontId="18" fillId="0" borderId="2" xfId="3" applyNumberFormat="1" applyFont="1" applyBorder="1" applyAlignment="1" applyProtection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 wrapText="1"/>
    </xf>
    <xf numFmtId="4" fontId="21" fillId="0" borderId="2" xfId="0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6">
    <cellStyle name="Currency" xfId="1" builtinId="4"/>
    <cellStyle name="Hyperlink" xfId="2" builtinId="8"/>
    <cellStyle name="Normal" xfId="0" builtinId="0"/>
    <cellStyle name="Normal 4" xfId="3"/>
    <cellStyle name="Normal_Devolved Capital Budgets to SChools - 2001-2002 (Revised Allocation)" xfId="4"/>
    <cellStyle name="Normal_DFC 2011-12 first workings" xfId="5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Legacy%20Shares\G-EDFin\Data\EXCEL\CAPITAL%20TEAM%20(Alan%20&amp;%20Kevin)\CAPITAL%20PROJECTS%202012-2013\Devolved%20Capital%202012-13\Current%202012-13%20Version%20for%20TrustWeb%20-%20Devolved%20Formula%20Capi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 Grants"/>
      <sheetName val="All Schools Template"/>
    </sheetNames>
    <sheetDataSet>
      <sheetData sheetId="0">
        <row r="10">
          <cell r="A10">
            <v>1001</v>
          </cell>
        </row>
        <row r="11">
          <cell r="A11">
            <v>2062</v>
          </cell>
        </row>
        <row r="12">
          <cell r="A12">
            <v>2065</v>
          </cell>
        </row>
        <row r="13">
          <cell r="A13">
            <v>2066</v>
          </cell>
        </row>
        <row r="14">
          <cell r="A14">
            <v>2069</v>
          </cell>
        </row>
        <row r="15">
          <cell r="A15">
            <v>2072</v>
          </cell>
        </row>
        <row r="16">
          <cell r="A16">
            <v>2088</v>
          </cell>
        </row>
        <row r="17">
          <cell r="A17">
            <v>2089</v>
          </cell>
        </row>
        <row r="18">
          <cell r="A18">
            <v>2094</v>
          </cell>
        </row>
        <row r="19">
          <cell r="A19">
            <v>2095</v>
          </cell>
        </row>
        <row r="20">
          <cell r="A20">
            <v>2109</v>
          </cell>
        </row>
        <row r="21">
          <cell r="A21">
            <v>2110</v>
          </cell>
        </row>
        <row r="22">
          <cell r="A22">
            <v>2116</v>
          </cell>
        </row>
        <row r="23">
          <cell r="A23">
            <v>2119</v>
          </cell>
        </row>
        <row r="24">
          <cell r="A24">
            <v>2120</v>
          </cell>
        </row>
        <row r="25">
          <cell r="A25">
            <v>2123</v>
          </cell>
        </row>
        <row r="26">
          <cell r="A26">
            <v>2127</v>
          </cell>
        </row>
        <row r="27">
          <cell r="A27">
            <v>2128</v>
          </cell>
        </row>
        <row r="28">
          <cell r="A28">
            <v>2130</v>
          </cell>
        </row>
        <row r="29">
          <cell r="A29">
            <v>2132</v>
          </cell>
        </row>
        <row r="30">
          <cell r="A30">
            <v>2133</v>
          </cell>
        </row>
        <row r="31">
          <cell r="A31">
            <v>2134</v>
          </cell>
        </row>
        <row r="32">
          <cell r="A32">
            <v>2135</v>
          </cell>
        </row>
        <row r="33">
          <cell r="A33">
            <v>2136</v>
          </cell>
        </row>
        <row r="34">
          <cell r="A34">
            <v>2137</v>
          </cell>
        </row>
        <row r="35">
          <cell r="A35">
            <v>2138</v>
          </cell>
        </row>
        <row r="36">
          <cell r="A36">
            <v>2139</v>
          </cell>
        </row>
        <row r="37">
          <cell r="A37">
            <v>2142</v>
          </cell>
        </row>
        <row r="38">
          <cell r="A38">
            <v>2147</v>
          </cell>
        </row>
        <row r="39">
          <cell r="A39">
            <v>2148</v>
          </cell>
        </row>
        <row r="40">
          <cell r="A40">
            <v>2155</v>
          </cell>
        </row>
        <row r="41">
          <cell r="A41">
            <v>2156</v>
          </cell>
        </row>
        <row r="42">
          <cell r="A42">
            <v>2158</v>
          </cell>
        </row>
        <row r="43">
          <cell r="A43">
            <v>2161</v>
          </cell>
        </row>
        <row r="44">
          <cell r="A44">
            <v>2163</v>
          </cell>
        </row>
        <row r="45">
          <cell r="A45">
            <v>2164</v>
          </cell>
        </row>
        <row r="46">
          <cell r="A46">
            <v>2165</v>
          </cell>
        </row>
        <row r="47">
          <cell r="A47">
            <v>2166</v>
          </cell>
        </row>
        <row r="48">
          <cell r="A48">
            <v>2167</v>
          </cell>
        </row>
        <row r="49">
          <cell r="A49">
            <v>2168</v>
          </cell>
        </row>
        <row r="50">
          <cell r="A50">
            <v>2169</v>
          </cell>
        </row>
        <row r="51">
          <cell r="A51">
            <v>2170</v>
          </cell>
        </row>
        <row r="52">
          <cell r="A52">
            <v>2171</v>
          </cell>
        </row>
        <row r="53">
          <cell r="A53">
            <v>2172</v>
          </cell>
        </row>
        <row r="54">
          <cell r="A54">
            <v>2174</v>
          </cell>
        </row>
        <row r="55">
          <cell r="A55">
            <v>2175</v>
          </cell>
        </row>
        <row r="56">
          <cell r="A56">
            <v>2176</v>
          </cell>
        </row>
        <row r="57">
          <cell r="A57">
            <v>2180</v>
          </cell>
        </row>
        <row r="58">
          <cell r="A58">
            <v>2183</v>
          </cell>
        </row>
        <row r="59">
          <cell r="A59">
            <v>2185</v>
          </cell>
        </row>
        <row r="60">
          <cell r="A60">
            <v>2187</v>
          </cell>
        </row>
        <row r="61">
          <cell r="A61">
            <v>2188</v>
          </cell>
        </row>
        <row r="62">
          <cell r="A62">
            <v>2189</v>
          </cell>
        </row>
        <row r="63">
          <cell r="A63">
            <v>2190</v>
          </cell>
        </row>
        <row r="64">
          <cell r="A64">
            <v>2191</v>
          </cell>
        </row>
        <row r="65">
          <cell r="A65">
            <v>2192</v>
          </cell>
        </row>
        <row r="66">
          <cell r="A66">
            <v>2193</v>
          </cell>
        </row>
        <row r="67">
          <cell r="A67">
            <v>2223</v>
          </cell>
        </row>
        <row r="68">
          <cell r="A68">
            <v>2226</v>
          </cell>
        </row>
        <row r="69">
          <cell r="A69">
            <v>2227</v>
          </cell>
        </row>
        <row r="70">
          <cell r="A70">
            <v>2228</v>
          </cell>
        </row>
        <row r="71">
          <cell r="A71">
            <v>2230</v>
          </cell>
        </row>
        <row r="72">
          <cell r="A72">
            <v>2231</v>
          </cell>
        </row>
        <row r="73">
          <cell r="A73">
            <v>2235</v>
          </cell>
        </row>
        <row r="74">
          <cell r="A74">
            <v>2237</v>
          </cell>
        </row>
        <row r="75">
          <cell r="A75">
            <v>2239</v>
          </cell>
        </row>
        <row r="76">
          <cell r="A76">
            <v>2242</v>
          </cell>
        </row>
        <row r="77">
          <cell r="A77">
            <v>2245</v>
          </cell>
        </row>
        <row r="78">
          <cell r="A78">
            <v>2251</v>
          </cell>
        </row>
        <row r="79">
          <cell r="A79">
            <v>2252</v>
          </cell>
        </row>
        <row r="80">
          <cell r="A80">
            <v>2254</v>
          </cell>
        </row>
        <row r="81">
          <cell r="A81">
            <v>2258</v>
          </cell>
        </row>
        <row r="82">
          <cell r="A82">
            <v>2259</v>
          </cell>
        </row>
        <row r="83">
          <cell r="A83">
            <v>2261</v>
          </cell>
        </row>
        <row r="84">
          <cell r="A84">
            <v>2263</v>
          </cell>
        </row>
        <row r="85">
          <cell r="A85">
            <v>2265</v>
          </cell>
        </row>
        <row r="86">
          <cell r="A86">
            <v>2266</v>
          </cell>
        </row>
        <row r="87">
          <cell r="A87">
            <v>2268</v>
          </cell>
        </row>
        <row r="88">
          <cell r="A88">
            <v>2269</v>
          </cell>
        </row>
        <row r="89">
          <cell r="A89">
            <v>2270</v>
          </cell>
        </row>
        <row r="90">
          <cell r="A90">
            <v>2272</v>
          </cell>
        </row>
        <row r="91">
          <cell r="A91">
            <v>2275</v>
          </cell>
        </row>
        <row r="92">
          <cell r="A92">
            <v>2276</v>
          </cell>
        </row>
        <row r="93">
          <cell r="A93">
            <v>2278</v>
          </cell>
        </row>
        <row r="94">
          <cell r="A94">
            <v>2279</v>
          </cell>
        </row>
        <row r="95">
          <cell r="A95">
            <v>2280</v>
          </cell>
        </row>
        <row r="96">
          <cell r="A96">
            <v>2282</v>
          </cell>
        </row>
        <row r="97">
          <cell r="A97">
            <v>2285</v>
          </cell>
        </row>
        <row r="98">
          <cell r="A98">
            <v>2286</v>
          </cell>
        </row>
        <row r="99">
          <cell r="A99">
            <v>2287</v>
          </cell>
        </row>
        <row r="100">
          <cell r="A100">
            <v>2289</v>
          </cell>
        </row>
        <row r="101">
          <cell r="A101">
            <v>2290</v>
          </cell>
        </row>
        <row r="102">
          <cell r="A102">
            <v>2296</v>
          </cell>
        </row>
        <row r="103">
          <cell r="A103">
            <v>2298</v>
          </cell>
        </row>
        <row r="104">
          <cell r="A104">
            <v>2300</v>
          </cell>
        </row>
        <row r="105">
          <cell r="A105">
            <v>2307</v>
          </cell>
        </row>
        <row r="106">
          <cell r="A106">
            <v>2309</v>
          </cell>
        </row>
        <row r="107">
          <cell r="A107">
            <v>2310</v>
          </cell>
        </row>
        <row r="108">
          <cell r="A108">
            <v>2312</v>
          </cell>
        </row>
        <row r="109">
          <cell r="A109">
            <v>2313</v>
          </cell>
        </row>
        <row r="110">
          <cell r="A110">
            <v>2315</v>
          </cell>
        </row>
        <row r="111">
          <cell r="A111">
            <v>2316</v>
          </cell>
        </row>
        <row r="112">
          <cell r="A112">
            <v>2318</v>
          </cell>
        </row>
        <row r="113">
          <cell r="A113">
            <v>2320</v>
          </cell>
        </row>
        <row r="114">
          <cell r="A114">
            <v>2321</v>
          </cell>
        </row>
        <row r="115">
          <cell r="A115">
            <v>2322</v>
          </cell>
        </row>
        <row r="116">
          <cell r="A116">
            <v>2326</v>
          </cell>
        </row>
        <row r="117">
          <cell r="A117">
            <v>2327</v>
          </cell>
        </row>
        <row r="118">
          <cell r="A118">
            <v>2328</v>
          </cell>
        </row>
        <row r="119">
          <cell r="A119">
            <v>2329</v>
          </cell>
        </row>
        <row r="120">
          <cell r="A120">
            <v>2331</v>
          </cell>
        </row>
        <row r="121">
          <cell r="A121">
            <v>2335</v>
          </cell>
        </row>
        <row r="122">
          <cell r="A122">
            <v>2337</v>
          </cell>
        </row>
        <row r="123">
          <cell r="A123">
            <v>2338</v>
          </cell>
        </row>
        <row r="124">
          <cell r="A124">
            <v>2339</v>
          </cell>
        </row>
        <row r="125">
          <cell r="A125">
            <v>2340</v>
          </cell>
        </row>
        <row r="126">
          <cell r="A126">
            <v>2345</v>
          </cell>
        </row>
        <row r="127">
          <cell r="A127">
            <v>2431</v>
          </cell>
        </row>
        <row r="128">
          <cell r="A128">
            <v>2434</v>
          </cell>
        </row>
        <row r="129">
          <cell r="A129">
            <v>2435</v>
          </cell>
        </row>
        <row r="130">
          <cell r="A130">
            <v>2444</v>
          </cell>
        </row>
        <row r="131">
          <cell r="A131">
            <v>2453</v>
          </cell>
        </row>
        <row r="132">
          <cell r="A132">
            <v>2454</v>
          </cell>
        </row>
        <row r="133">
          <cell r="A133">
            <v>2458</v>
          </cell>
        </row>
        <row r="134">
          <cell r="A134">
            <v>2459</v>
          </cell>
        </row>
        <row r="135">
          <cell r="A135">
            <v>2462</v>
          </cell>
        </row>
        <row r="136">
          <cell r="A136">
            <v>2463</v>
          </cell>
        </row>
        <row r="137">
          <cell r="A137">
            <v>2465</v>
          </cell>
        </row>
        <row r="138">
          <cell r="A138">
            <v>2471</v>
          </cell>
        </row>
        <row r="139">
          <cell r="A139">
            <v>2474</v>
          </cell>
        </row>
        <row r="140">
          <cell r="A140">
            <v>2482</v>
          </cell>
        </row>
        <row r="141">
          <cell r="A141">
            <v>2484</v>
          </cell>
        </row>
        <row r="142">
          <cell r="A142">
            <v>2490</v>
          </cell>
        </row>
        <row r="143">
          <cell r="A143">
            <v>2491</v>
          </cell>
        </row>
        <row r="144">
          <cell r="A144">
            <v>2509</v>
          </cell>
        </row>
        <row r="145">
          <cell r="A145">
            <v>2510</v>
          </cell>
        </row>
        <row r="146">
          <cell r="A146">
            <v>2511</v>
          </cell>
        </row>
        <row r="147">
          <cell r="A147">
            <v>2513</v>
          </cell>
        </row>
        <row r="148">
          <cell r="A148">
            <v>2514</v>
          </cell>
        </row>
        <row r="149">
          <cell r="A149">
            <v>2516</v>
          </cell>
        </row>
        <row r="150">
          <cell r="A150">
            <v>2519</v>
          </cell>
        </row>
        <row r="151">
          <cell r="A151">
            <v>2520</v>
          </cell>
        </row>
        <row r="152">
          <cell r="A152">
            <v>2523</v>
          </cell>
        </row>
        <row r="153">
          <cell r="A153">
            <v>2524</v>
          </cell>
        </row>
        <row r="154">
          <cell r="A154">
            <v>2525</v>
          </cell>
        </row>
        <row r="155">
          <cell r="A155">
            <v>2530</v>
          </cell>
        </row>
        <row r="156">
          <cell r="A156">
            <v>2531</v>
          </cell>
        </row>
        <row r="157">
          <cell r="A157">
            <v>2532</v>
          </cell>
        </row>
        <row r="158">
          <cell r="A158">
            <v>2534</v>
          </cell>
        </row>
        <row r="159">
          <cell r="A159">
            <v>2536</v>
          </cell>
        </row>
        <row r="160">
          <cell r="A160">
            <v>2539</v>
          </cell>
        </row>
        <row r="161">
          <cell r="A161">
            <v>2545</v>
          </cell>
        </row>
        <row r="162">
          <cell r="A162">
            <v>2548</v>
          </cell>
        </row>
        <row r="163">
          <cell r="A163">
            <v>2552</v>
          </cell>
        </row>
        <row r="164">
          <cell r="A164">
            <v>2553</v>
          </cell>
        </row>
        <row r="165">
          <cell r="A165">
            <v>2559</v>
          </cell>
        </row>
        <row r="166">
          <cell r="A166">
            <v>2562</v>
          </cell>
        </row>
        <row r="167">
          <cell r="A167">
            <v>2568</v>
          </cell>
        </row>
        <row r="168">
          <cell r="A168">
            <v>2569</v>
          </cell>
        </row>
        <row r="169">
          <cell r="A169">
            <v>2574</v>
          </cell>
        </row>
        <row r="170">
          <cell r="A170">
            <v>2578</v>
          </cell>
        </row>
        <row r="171">
          <cell r="A171">
            <v>2586</v>
          </cell>
        </row>
        <row r="172">
          <cell r="A172">
            <v>2595</v>
          </cell>
        </row>
        <row r="173">
          <cell r="A173">
            <v>2596</v>
          </cell>
        </row>
        <row r="174">
          <cell r="A174">
            <v>2603</v>
          </cell>
        </row>
        <row r="175">
          <cell r="A175">
            <v>2604</v>
          </cell>
        </row>
        <row r="176">
          <cell r="A176">
            <v>2607</v>
          </cell>
        </row>
        <row r="177">
          <cell r="A177">
            <v>2611</v>
          </cell>
        </row>
        <row r="178">
          <cell r="A178">
            <v>2612</v>
          </cell>
        </row>
        <row r="179">
          <cell r="A179">
            <v>2614</v>
          </cell>
        </row>
        <row r="180">
          <cell r="A180">
            <v>2615</v>
          </cell>
        </row>
        <row r="181">
          <cell r="A181">
            <v>2617</v>
          </cell>
        </row>
        <row r="182">
          <cell r="A182">
            <v>2622</v>
          </cell>
        </row>
        <row r="183">
          <cell r="A183">
            <v>2625</v>
          </cell>
        </row>
        <row r="184">
          <cell r="A184">
            <v>2626</v>
          </cell>
        </row>
        <row r="185">
          <cell r="A185">
            <v>2627</v>
          </cell>
        </row>
        <row r="186">
          <cell r="A186">
            <v>2629</v>
          </cell>
        </row>
        <row r="187">
          <cell r="A187">
            <v>2632</v>
          </cell>
        </row>
        <row r="188">
          <cell r="A188">
            <v>2634</v>
          </cell>
        </row>
        <row r="189">
          <cell r="A189">
            <v>2636</v>
          </cell>
        </row>
        <row r="190">
          <cell r="A190">
            <v>2643</v>
          </cell>
        </row>
        <row r="191">
          <cell r="A191">
            <v>2645</v>
          </cell>
        </row>
        <row r="192">
          <cell r="A192">
            <v>2647</v>
          </cell>
        </row>
        <row r="193">
          <cell r="A193">
            <v>2648</v>
          </cell>
        </row>
        <row r="194">
          <cell r="A194">
            <v>2649</v>
          </cell>
        </row>
        <row r="195">
          <cell r="A195">
            <v>2650</v>
          </cell>
        </row>
        <row r="196">
          <cell r="A196">
            <v>2651</v>
          </cell>
        </row>
        <row r="197">
          <cell r="A197">
            <v>2653</v>
          </cell>
        </row>
        <row r="198">
          <cell r="A198">
            <v>2657</v>
          </cell>
        </row>
        <row r="199">
          <cell r="A199">
            <v>2658</v>
          </cell>
        </row>
        <row r="200">
          <cell r="A200">
            <v>2659</v>
          </cell>
        </row>
        <row r="201">
          <cell r="A201">
            <v>2661</v>
          </cell>
        </row>
        <row r="202">
          <cell r="A202">
            <v>2662</v>
          </cell>
        </row>
        <row r="203">
          <cell r="A203">
            <v>2666</v>
          </cell>
        </row>
        <row r="204">
          <cell r="A204">
            <v>2667</v>
          </cell>
        </row>
        <row r="205">
          <cell r="A205">
            <v>2670</v>
          </cell>
        </row>
        <row r="206">
          <cell r="A206">
            <v>2672</v>
          </cell>
        </row>
        <row r="207">
          <cell r="A207">
            <v>2674</v>
          </cell>
        </row>
        <row r="208">
          <cell r="A208">
            <v>2675</v>
          </cell>
        </row>
        <row r="209">
          <cell r="A209">
            <v>2676</v>
          </cell>
        </row>
        <row r="210">
          <cell r="A210">
            <v>2677</v>
          </cell>
        </row>
        <row r="211">
          <cell r="A211">
            <v>2679</v>
          </cell>
        </row>
        <row r="212">
          <cell r="A212">
            <v>2680</v>
          </cell>
        </row>
        <row r="213">
          <cell r="A213">
            <v>2682</v>
          </cell>
        </row>
        <row r="214">
          <cell r="A214">
            <v>2685</v>
          </cell>
        </row>
        <row r="215">
          <cell r="A215">
            <v>2686</v>
          </cell>
        </row>
        <row r="216">
          <cell r="A216">
            <v>2689</v>
          </cell>
        </row>
        <row r="217">
          <cell r="A217">
            <v>2691</v>
          </cell>
        </row>
        <row r="218">
          <cell r="A218">
            <v>2692</v>
          </cell>
        </row>
        <row r="219">
          <cell r="A219">
            <v>3010</v>
          </cell>
        </row>
        <row r="220">
          <cell r="A220">
            <v>3015</v>
          </cell>
        </row>
        <row r="221">
          <cell r="A221">
            <v>3018</v>
          </cell>
        </row>
        <row r="222">
          <cell r="A222">
            <v>3019</v>
          </cell>
        </row>
        <row r="223">
          <cell r="A223">
            <v>3020</v>
          </cell>
        </row>
        <row r="224">
          <cell r="A224">
            <v>3021</v>
          </cell>
        </row>
        <row r="225">
          <cell r="A225">
            <v>3022</v>
          </cell>
        </row>
        <row r="226">
          <cell r="A226">
            <v>3023</v>
          </cell>
        </row>
        <row r="227">
          <cell r="A227">
            <v>3027</v>
          </cell>
        </row>
        <row r="228">
          <cell r="A228">
            <v>3029</v>
          </cell>
        </row>
        <row r="229">
          <cell r="A229">
            <v>3032</v>
          </cell>
        </row>
        <row r="230">
          <cell r="A230">
            <v>3033</v>
          </cell>
        </row>
        <row r="231">
          <cell r="A231">
            <v>3034</v>
          </cell>
        </row>
        <row r="232">
          <cell r="A232">
            <v>3035</v>
          </cell>
        </row>
        <row r="233">
          <cell r="A233">
            <v>3037</v>
          </cell>
        </row>
        <row r="234">
          <cell r="A234">
            <v>3043</v>
          </cell>
        </row>
        <row r="235">
          <cell r="A235">
            <v>3049</v>
          </cell>
        </row>
        <row r="236">
          <cell r="A236">
            <v>3050</v>
          </cell>
        </row>
        <row r="237">
          <cell r="A237">
            <v>3052</v>
          </cell>
        </row>
        <row r="238">
          <cell r="A238">
            <v>3053</v>
          </cell>
        </row>
        <row r="239">
          <cell r="A239">
            <v>3054</v>
          </cell>
        </row>
        <row r="240">
          <cell r="A240">
            <v>3055</v>
          </cell>
        </row>
        <row r="241">
          <cell r="A241">
            <v>3057</v>
          </cell>
        </row>
        <row r="242">
          <cell r="A242">
            <v>3059</v>
          </cell>
        </row>
        <row r="243">
          <cell r="A243">
            <v>3061</v>
          </cell>
        </row>
        <row r="244">
          <cell r="A244">
            <v>3062</v>
          </cell>
        </row>
        <row r="245">
          <cell r="A245">
            <v>3067</v>
          </cell>
        </row>
        <row r="246">
          <cell r="A246">
            <v>3069</v>
          </cell>
        </row>
        <row r="247">
          <cell r="A247">
            <v>3072</v>
          </cell>
        </row>
        <row r="248">
          <cell r="A248">
            <v>3073</v>
          </cell>
        </row>
        <row r="249">
          <cell r="A249">
            <v>3079</v>
          </cell>
        </row>
        <row r="250">
          <cell r="A250">
            <v>3081</v>
          </cell>
        </row>
        <row r="251">
          <cell r="A251">
            <v>3082</v>
          </cell>
        </row>
        <row r="252">
          <cell r="A252">
            <v>3083</v>
          </cell>
        </row>
        <row r="253">
          <cell r="A253">
            <v>3084</v>
          </cell>
        </row>
        <row r="254">
          <cell r="A254">
            <v>3086</v>
          </cell>
        </row>
        <row r="255">
          <cell r="A255">
            <v>3088</v>
          </cell>
        </row>
        <row r="256">
          <cell r="A256">
            <v>3089</v>
          </cell>
        </row>
        <row r="257">
          <cell r="A257">
            <v>3090</v>
          </cell>
        </row>
        <row r="258">
          <cell r="A258">
            <v>3091</v>
          </cell>
        </row>
        <row r="259">
          <cell r="A259">
            <v>3092</v>
          </cell>
        </row>
        <row r="260">
          <cell r="A260">
            <v>3106</v>
          </cell>
        </row>
        <row r="261">
          <cell r="A261">
            <v>3108</v>
          </cell>
        </row>
        <row r="262">
          <cell r="A262">
            <v>3109</v>
          </cell>
        </row>
        <row r="263">
          <cell r="A263">
            <v>3111</v>
          </cell>
        </row>
        <row r="264">
          <cell r="A264">
            <v>3117</v>
          </cell>
        </row>
        <row r="265">
          <cell r="A265">
            <v>3119</v>
          </cell>
        </row>
        <row r="266">
          <cell r="A266">
            <v>3120</v>
          </cell>
        </row>
        <row r="267">
          <cell r="A267">
            <v>3122</v>
          </cell>
        </row>
        <row r="268">
          <cell r="A268">
            <v>3123</v>
          </cell>
        </row>
        <row r="269">
          <cell r="A269">
            <v>3124</v>
          </cell>
        </row>
        <row r="270">
          <cell r="A270">
            <v>3126</v>
          </cell>
        </row>
        <row r="271">
          <cell r="A271">
            <v>3128</v>
          </cell>
        </row>
        <row r="272">
          <cell r="A272">
            <v>3129</v>
          </cell>
        </row>
        <row r="273">
          <cell r="A273">
            <v>3130</v>
          </cell>
        </row>
        <row r="274">
          <cell r="A274">
            <v>3133</v>
          </cell>
        </row>
        <row r="275">
          <cell r="A275">
            <v>3134</v>
          </cell>
        </row>
        <row r="276">
          <cell r="A276">
            <v>3136</v>
          </cell>
        </row>
        <row r="277">
          <cell r="A277">
            <v>3137</v>
          </cell>
        </row>
        <row r="278">
          <cell r="A278">
            <v>3138</v>
          </cell>
        </row>
        <row r="279">
          <cell r="A279">
            <v>3139</v>
          </cell>
        </row>
        <row r="280">
          <cell r="A280">
            <v>3140</v>
          </cell>
        </row>
        <row r="281">
          <cell r="A281">
            <v>3143</v>
          </cell>
        </row>
        <row r="282">
          <cell r="A282">
            <v>3144</v>
          </cell>
        </row>
        <row r="283">
          <cell r="A283">
            <v>3145</v>
          </cell>
        </row>
        <row r="284">
          <cell r="A284">
            <v>3146</v>
          </cell>
        </row>
        <row r="285">
          <cell r="A285">
            <v>3148</v>
          </cell>
        </row>
        <row r="286">
          <cell r="A286">
            <v>3149</v>
          </cell>
        </row>
        <row r="287">
          <cell r="A287">
            <v>3150</v>
          </cell>
        </row>
        <row r="288">
          <cell r="A288">
            <v>3153</v>
          </cell>
        </row>
        <row r="289">
          <cell r="A289">
            <v>3154</v>
          </cell>
        </row>
        <row r="290">
          <cell r="A290">
            <v>3155</v>
          </cell>
        </row>
        <row r="291">
          <cell r="A291">
            <v>3158</v>
          </cell>
        </row>
        <row r="292">
          <cell r="A292">
            <v>3159</v>
          </cell>
        </row>
        <row r="293">
          <cell r="A293">
            <v>3160</v>
          </cell>
        </row>
        <row r="294">
          <cell r="A294">
            <v>3163</v>
          </cell>
        </row>
        <row r="295">
          <cell r="A295">
            <v>3167</v>
          </cell>
        </row>
        <row r="296">
          <cell r="A296">
            <v>3168</v>
          </cell>
        </row>
        <row r="297">
          <cell r="A297">
            <v>3169</v>
          </cell>
        </row>
        <row r="298">
          <cell r="A298">
            <v>3171</v>
          </cell>
        </row>
        <row r="299">
          <cell r="A299">
            <v>3172</v>
          </cell>
        </row>
        <row r="300">
          <cell r="A300">
            <v>3173</v>
          </cell>
        </row>
        <row r="301">
          <cell r="A301">
            <v>3175</v>
          </cell>
        </row>
        <row r="302">
          <cell r="A302">
            <v>3177</v>
          </cell>
        </row>
        <row r="303">
          <cell r="A303">
            <v>3178</v>
          </cell>
        </row>
        <row r="304">
          <cell r="A304">
            <v>3179</v>
          </cell>
        </row>
        <row r="305">
          <cell r="A305">
            <v>3181</v>
          </cell>
        </row>
        <row r="306">
          <cell r="A306">
            <v>3182</v>
          </cell>
        </row>
        <row r="307">
          <cell r="A307">
            <v>3183</v>
          </cell>
        </row>
        <row r="308">
          <cell r="A308">
            <v>3186</v>
          </cell>
        </row>
        <row r="309">
          <cell r="A309">
            <v>3196</v>
          </cell>
        </row>
        <row r="310">
          <cell r="A310">
            <v>3198</v>
          </cell>
        </row>
        <row r="311">
          <cell r="A311">
            <v>3199</v>
          </cell>
        </row>
        <row r="312">
          <cell r="A312">
            <v>3200</v>
          </cell>
        </row>
        <row r="313">
          <cell r="A313">
            <v>3201</v>
          </cell>
        </row>
        <row r="314">
          <cell r="A314">
            <v>3282</v>
          </cell>
        </row>
        <row r="315">
          <cell r="A315">
            <v>3284</v>
          </cell>
        </row>
        <row r="316">
          <cell r="A316">
            <v>3289</v>
          </cell>
        </row>
        <row r="317">
          <cell r="A317">
            <v>3294</v>
          </cell>
        </row>
        <row r="318">
          <cell r="A318">
            <v>3295</v>
          </cell>
        </row>
        <row r="319">
          <cell r="A319">
            <v>3296</v>
          </cell>
        </row>
        <row r="320">
          <cell r="A320">
            <v>3297</v>
          </cell>
        </row>
        <row r="321">
          <cell r="A321">
            <v>3298</v>
          </cell>
        </row>
        <row r="322">
          <cell r="A322">
            <v>3891</v>
          </cell>
        </row>
        <row r="323">
          <cell r="A323">
            <v>3893</v>
          </cell>
        </row>
        <row r="324">
          <cell r="A324">
            <v>3896</v>
          </cell>
        </row>
        <row r="325">
          <cell r="A325">
            <v>3898</v>
          </cell>
        </row>
        <row r="326">
          <cell r="A326">
            <v>3900</v>
          </cell>
        </row>
        <row r="327">
          <cell r="A327">
            <v>3902</v>
          </cell>
        </row>
        <row r="328">
          <cell r="A328">
            <v>3903</v>
          </cell>
        </row>
        <row r="329">
          <cell r="A329">
            <v>3904</v>
          </cell>
        </row>
        <row r="330">
          <cell r="A330">
            <v>3905</v>
          </cell>
        </row>
        <row r="331">
          <cell r="A331">
            <v>3906</v>
          </cell>
        </row>
        <row r="332">
          <cell r="A332">
            <v>3907</v>
          </cell>
        </row>
        <row r="333">
          <cell r="A333">
            <v>3909</v>
          </cell>
        </row>
        <row r="334">
          <cell r="A334">
            <v>3910</v>
          </cell>
        </row>
        <row r="335">
          <cell r="A335">
            <v>3911</v>
          </cell>
        </row>
        <row r="336">
          <cell r="A336">
            <v>3914</v>
          </cell>
        </row>
        <row r="337">
          <cell r="A337">
            <v>3915</v>
          </cell>
        </row>
        <row r="338">
          <cell r="A338">
            <v>3916</v>
          </cell>
        </row>
        <row r="339">
          <cell r="A339">
            <v>3917</v>
          </cell>
        </row>
        <row r="340">
          <cell r="A340">
            <v>3918</v>
          </cell>
        </row>
        <row r="341">
          <cell r="A341">
            <v>3919</v>
          </cell>
        </row>
        <row r="342">
          <cell r="A342">
            <v>4026</v>
          </cell>
        </row>
        <row r="343">
          <cell r="A343">
            <v>4040</v>
          </cell>
        </row>
        <row r="344">
          <cell r="A344">
            <v>4043</v>
          </cell>
        </row>
        <row r="345">
          <cell r="A345">
            <v>4045</v>
          </cell>
        </row>
        <row r="346">
          <cell r="A346">
            <v>4059</v>
          </cell>
        </row>
        <row r="347">
          <cell r="A347">
            <v>4065</v>
          </cell>
        </row>
        <row r="348">
          <cell r="A348">
            <v>4091</v>
          </cell>
        </row>
        <row r="349">
          <cell r="A349">
            <v>4101</v>
          </cell>
        </row>
        <row r="350">
          <cell r="A350">
            <v>4109</v>
          </cell>
        </row>
        <row r="351">
          <cell r="A351">
            <v>4113</v>
          </cell>
        </row>
        <row r="352">
          <cell r="A352">
            <v>4169</v>
          </cell>
        </row>
        <row r="353">
          <cell r="A353">
            <v>4219</v>
          </cell>
        </row>
        <row r="354">
          <cell r="A354">
            <v>4246</v>
          </cell>
        </row>
        <row r="355">
          <cell r="A355">
            <v>4250</v>
          </cell>
        </row>
        <row r="356">
          <cell r="A356">
            <v>4522</v>
          </cell>
        </row>
        <row r="357">
          <cell r="A357">
            <v>4523</v>
          </cell>
        </row>
        <row r="358">
          <cell r="A358">
            <v>4534</v>
          </cell>
        </row>
        <row r="359">
          <cell r="A359">
            <v>5201</v>
          </cell>
        </row>
        <row r="360">
          <cell r="A360">
            <v>5203</v>
          </cell>
        </row>
        <row r="361">
          <cell r="A361">
            <v>5206</v>
          </cell>
        </row>
        <row r="362">
          <cell r="A362">
            <v>5209</v>
          </cell>
        </row>
        <row r="363">
          <cell r="A363">
            <v>5212</v>
          </cell>
        </row>
        <row r="364">
          <cell r="A364">
            <v>5215</v>
          </cell>
        </row>
        <row r="365">
          <cell r="A365">
            <v>5218</v>
          </cell>
        </row>
        <row r="366">
          <cell r="A366">
            <v>5220</v>
          </cell>
        </row>
        <row r="367">
          <cell r="A367">
            <v>5221</v>
          </cell>
        </row>
        <row r="368">
          <cell r="A368">
            <v>5223</v>
          </cell>
        </row>
        <row r="369">
          <cell r="A369">
            <v>5225</v>
          </cell>
        </row>
        <row r="370">
          <cell r="A370">
            <v>5226</v>
          </cell>
        </row>
        <row r="371">
          <cell r="A371">
            <v>5229</v>
          </cell>
        </row>
        <row r="372">
          <cell r="A372">
            <v>5407</v>
          </cell>
        </row>
        <row r="373">
          <cell r="A373">
            <v>5409</v>
          </cell>
        </row>
        <row r="374">
          <cell r="A374">
            <v>5410</v>
          </cell>
        </row>
        <row r="375">
          <cell r="A375">
            <v>5411</v>
          </cell>
        </row>
        <row r="376">
          <cell r="A376">
            <v>5412</v>
          </cell>
        </row>
        <row r="377">
          <cell r="A377">
            <v>5419</v>
          </cell>
        </row>
        <row r="378">
          <cell r="A378">
            <v>5424</v>
          </cell>
        </row>
        <row r="379">
          <cell r="A379">
            <v>5425</v>
          </cell>
        </row>
        <row r="380">
          <cell r="A380">
            <v>5426</v>
          </cell>
        </row>
        <row r="381">
          <cell r="A381">
            <v>5431</v>
          </cell>
        </row>
        <row r="382">
          <cell r="A382">
            <v>5438</v>
          </cell>
        </row>
        <row r="383">
          <cell r="A383">
            <v>5447</v>
          </cell>
        </row>
        <row r="384">
          <cell r="A384">
            <v>5452</v>
          </cell>
        </row>
        <row r="385">
          <cell r="A385">
            <v>5456</v>
          </cell>
        </row>
        <row r="386">
          <cell r="A386">
            <v>5458</v>
          </cell>
        </row>
        <row r="387">
          <cell r="A387">
            <v>5459</v>
          </cell>
        </row>
        <row r="388">
          <cell r="A388">
            <v>5468</v>
          </cell>
        </row>
        <row r="389">
          <cell r="A389">
            <v>7002</v>
          </cell>
        </row>
        <row r="390">
          <cell r="A390">
            <v>7021</v>
          </cell>
        </row>
        <row r="391">
          <cell r="A391">
            <v>7032</v>
          </cell>
        </row>
        <row r="392">
          <cell r="A392">
            <v>7033</v>
          </cell>
        </row>
        <row r="393">
          <cell r="A393">
            <v>7034</v>
          </cell>
        </row>
        <row r="394">
          <cell r="A394">
            <v>7039</v>
          </cell>
        </row>
        <row r="395">
          <cell r="A395">
            <v>7040</v>
          </cell>
        </row>
        <row r="396">
          <cell r="A396">
            <v>7041</v>
          </cell>
        </row>
        <row r="397">
          <cell r="A397">
            <v>7043</v>
          </cell>
        </row>
        <row r="398">
          <cell r="A398">
            <v>7044</v>
          </cell>
        </row>
        <row r="399">
          <cell r="A399">
            <v>7045</v>
          </cell>
        </row>
        <row r="400">
          <cell r="A400">
            <v>7051</v>
          </cell>
        </row>
        <row r="401">
          <cell r="A401">
            <v>7052</v>
          </cell>
        </row>
        <row r="402">
          <cell r="A402">
            <v>7056</v>
          </cell>
        </row>
        <row r="403">
          <cell r="A403">
            <v>7058</v>
          </cell>
        </row>
        <row r="404">
          <cell r="A404">
            <v>7059</v>
          </cell>
        </row>
        <row r="405">
          <cell r="A405">
            <v>7062</v>
          </cell>
        </row>
        <row r="406">
          <cell r="A406">
            <v>7063</v>
          </cell>
        </row>
        <row r="407">
          <cell r="A407">
            <v>7067</v>
          </cell>
        </row>
        <row r="408">
          <cell r="A408">
            <v>7069</v>
          </cell>
        </row>
        <row r="409">
          <cell r="A409">
            <v>7070</v>
          </cell>
        </row>
        <row r="410">
          <cell r="A410">
            <v>7072</v>
          </cell>
        </row>
        <row r="411">
          <cell r="A411">
            <v>7073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uth.giles@kent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tabSelected="1" zoomScale="90" zoomScaleNormal="90" workbookViewId="0">
      <selection activeCell="Q12" sqref="Q12"/>
    </sheetView>
  </sheetViews>
  <sheetFormatPr defaultRowHeight="12.75" x14ac:dyDescent="0.25"/>
  <cols>
    <col min="1" max="1" width="31.85546875" style="83" customWidth="1"/>
    <col min="2" max="2" width="14.7109375" style="83" customWidth="1"/>
    <col min="3" max="3" width="2.7109375" style="83" customWidth="1"/>
    <col min="4" max="4" width="18.7109375" style="83" customWidth="1"/>
    <col min="5" max="5" width="2.7109375" style="83" customWidth="1"/>
    <col min="6" max="6" width="18.7109375" style="83" customWidth="1"/>
    <col min="7" max="7" width="2.7109375" style="83" customWidth="1"/>
    <col min="8" max="8" width="18.7109375" style="83" customWidth="1"/>
    <col min="9" max="9" width="2.7109375" style="83" customWidth="1"/>
    <col min="10" max="10" width="16.7109375" style="83" customWidth="1"/>
    <col min="11" max="11" width="3.85546875" style="83" customWidth="1"/>
    <col min="12" max="12" width="14.7109375" style="83" customWidth="1"/>
    <col min="13" max="13" width="19.42578125" style="83" hidden="1" customWidth="1"/>
    <col min="14" max="14" width="9.140625" style="83" hidden="1" customWidth="1"/>
    <col min="15" max="16384" width="9.140625" style="83"/>
  </cols>
  <sheetData>
    <row r="1" spans="1:14" ht="23.25" x14ac:dyDescent="0.25">
      <c r="A1" s="155" t="e">
        <f>VLOOKUP(B6,Summary!A2:F362,2,FALSE)</f>
        <v>#N/A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7"/>
      <c r="M1" s="82"/>
    </row>
    <row r="2" spans="1:14" ht="18" x14ac:dyDescent="0.2">
      <c r="A2" s="42"/>
      <c r="B2" s="2"/>
      <c r="C2" s="2"/>
      <c r="D2" s="2"/>
      <c r="E2" s="2"/>
      <c r="F2" s="2"/>
      <c r="G2" s="2"/>
      <c r="H2" s="2"/>
      <c r="I2" s="2"/>
      <c r="J2" s="3"/>
      <c r="K2" s="3"/>
      <c r="L2" s="43"/>
      <c r="M2" s="84"/>
    </row>
    <row r="3" spans="1:14" ht="23.25" x14ac:dyDescent="0.35">
      <c r="A3" s="158" t="s">
        <v>856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60"/>
      <c r="M3" s="84"/>
    </row>
    <row r="4" spans="1:14" ht="20.25" x14ac:dyDescent="0.2">
      <c r="A4" s="44"/>
      <c r="B4" s="4"/>
      <c r="C4" s="4"/>
      <c r="D4" s="5"/>
      <c r="E4" s="5"/>
      <c r="F4" s="5"/>
      <c r="G4" s="5"/>
      <c r="H4" s="5"/>
      <c r="I4" s="5"/>
      <c r="J4" s="5"/>
      <c r="K4" s="5"/>
      <c r="L4" s="45"/>
      <c r="M4" s="84"/>
    </row>
    <row r="5" spans="1:14" ht="20.25" x14ac:dyDescent="0.2">
      <c r="A5" s="44"/>
      <c r="B5" s="4"/>
      <c r="C5" s="4"/>
      <c r="D5" s="5"/>
      <c r="E5" s="5"/>
      <c r="F5" s="5"/>
      <c r="G5" s="5"/>
      <c r="H5" s="5"/>
      <c r="I5" s="5"/>
      <c r="J5" s="5"/>
      <c r="K5" s="5"/>
      <c r="L5" s="45"/>
      <c r="M5" s="84"/>
      <c r="N5" s="83">
        <f>IF(ISNA(VLOOKUP(B6,'[1]LEA Grants'!A10:A411,1,0)),0,VLOOKUP(B6,'[1]LEA Grants'!A10:A411,1,0))</f>
        <v>0</v>
      </c>
    </row>
    <row r="6" spans="1:14" ht="20.25" x14ac:dyDescent="0.3">
      <c r="A6" s="161" t="s">
        <v>0</v>
      </c>
      <c r="B6" s="162"/>
      <c r="C6" s="85"/>
      <c r="D6" s="6"/>
      <c r="E6" s="6"/>
      <c r="F6" s="163" t="s">
        <v>416</v>
      </c>
      <c r="G6" s="163"/>
      <c r="H6" s="163"/>
      <c r="I6" s="163"/>
      <c r="J6" s="163"/>
      <c r="K6" s="164" t="e">
        <f>J35</f>
        <v>#N/A</v>
      </c>
      <c r="L6" s="165"/>
      <c r="M6" s="84"/>
    </row>
    <row r="7" spans="1:14" ht="20.25" x14ac:dyDescent="0.3">
      <c r="A7" s="161"/>
      <c r="B7" s="162"/>
      <c r="C7" s="86"/>
      <c r="D7" s="6"/>
      <c r="E7" s="6"/>
      <c r="F7" s="163"/>
      <c r="G7" s="163"/>
      <c r="H7" s="163"/>
      <c r="I7" s="163"/>
      <c r="J7" s="163"/>
      <c r="K7" s="164"/>
      <c r="L7" s="165"/>
      <c r="M7" s="84"/>
    </row>
    <row r="8" spans="1:14" ht="23.25" x14ac:dyDescent="0.35">
      <c r="A8" s="46"/>
      <c r="B8" s="8"/>
      <c r="C8" s="9"/>
      <c r="D8" s="6"/>
      <c r="E8" s="6"/>
      <c r="F8" s="172"/>
      <c r="G8" s="172"/>
      <c r="H8" s="172"/>
      <c r="I8" s="172"/>
      <c r="J8" s="172"/>
      <c r="K8" s="172"/>
      <c r="L8" s="173"/>
      <c r="M8" s="84"/>
    </row>
    <row r="9" spans="1:14" x14ac:dyDescent="0.2">
      <c r="A9" s="47"/>
      <c r="B9" s="9"/>
      <c r="C9" s="9"/>
      <c r="D9" s="9"/>
      <c r="E9" s="9"/>
      <c r="F9" s="172"/>
      <c r="G9" s="172"/>
      <c r="H9" s="172"/>
      <c r="I9" s="172"/>
      <c r="J9" s="172"/>
      <c r="K9" s="172"/>
      <c r="L9" s="173"/>
      <c r="M9" s="84"/>
    </row>
    <row r="10" spans="1:14" x14ac:dyDescent="0.2">
      <c r="A10" s="47"/>
      <c r="B10" s="9"/>
      <c r="C10" s="9"/>
      <c r="D10" s="9"/>
      <c r="E10" s="9"/>
      <c r="F10" s="172"/>
      <c r="G10" s="172"/>
      <c r="H10" s="172"/>
      <c r="I10" s="172"/>
      <c r="J10" s="172"/>
      <c r="K10" s="172"/>
      <c r="L10" s="173"/>
      <c r="M10" s="84"/>
    </row>
    <row r="11" spans="1:14" x14ac:dyDescent="0.2">
      <c r="A11" s="174" t="s">
        <v>417</v>
      </c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48"/>
      <c r="M11" s="84"/>
      <c r="N11" s="83" t="s">
        <v>1</v>
      </c>
    </row>
    <row r="12" spans="1:14" ht="28.5" customHeight="1" x14ac:dyDescent="0.2">
      <c r="A12" s="174"/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48"/>
      <c r="M12" s="84"/>
    </row>
    <row r="13" spans="1:14" ht="20.25" x14ac:dyDescent="0.3">
      <c r="A13" s="46"/>
      <c r="B13" s="7"/>
      <c r="C13" s="7"/>
      <c r="D13" s="7"/>
      <c r="E13" s="7"/>
      <c r="F13" s="7"/>
      <c r="G13" s="7"/>
      <c r="H13" s="7"/>
      <c r="I13" s="7"/>
      <c r="J13" s="7"/>
      <c r="K13" s="7"/>
      <c r="L13" s="48"/>
      <c r="M13" s="84"/>
    </row>
    <row r="14" spans="1:14" s="87" customFormat="1" ht="15" x14ac:dyDescent="0.2">
      <c r="A14" s="49"/>
      <c r="B14" s="11"/>
      <c r="C14" s="11"/>
      <c r="D14" s="12" t="s">
        <v>2</v>
      </c>
      <c r="E14" s="12"/>
      <c r="F14" s="12" t="s">
        <v>3</v>
      </c>
      <c r="G14" s="11"/>
      <c r="H14" s="11"/>
      <c r="I14" s="12"/>
      <c r="J14" s="10"/>
      <c r="K14" s="10"/>
      <c r="L14" s="50"/>
      <c r="M14" s="84"/>
    </row>
    <row r="15" spans="1:14" s="89" customFormat="1" ht="18" x14ac:dyDescent="0.25">
      <c r="A15" s="42"/>
      <c r="B15" s="176"/>
      <c r="C15" s="13"/>
      <c r="D15" s="177" t="s">
        <v>4</v>
      </c>
      <c r="E15" s="14"/>
      <c r="F15" s="177" t="s">
        <v>5</v>
      </c>
      <c r="G15" s="14"/>
      <c r="H15" s="177" t="s">
        <v>6</v>
      </c>
      <c r="I15" s="15"/>
      <c r="J15" s="177" t="s">
        <v>7</v>
      </c>
      <c r="K15" s="3"/>
      <c r="L15" s="178"/>
      <c r="M15" s="88"/>
    </row>
    <row r="16" spans="1:14" s="89" customFormat="1" ht="18" x14ac:dyDescent="0.25">
      <c r="A16" s="42"/>
      <c r="B16" s="176"/>
      <c r="C16" s="13"/>
      <c r="D16" s="177"/>
      <c r="E16" s="14"/>
      <c r="F16" s="177"/>
      <c r="G16" s="14"/>
      <c r="H16" s="177"/>
      <c r="I16" s="15"/>
      <c r="J16" s="177"/>
      <c r="K16" s="3"/>
      <c r="L16" s="178"/>
      <c r="M16" s="88"/>
    </row>
    <row r="17" spans="1:13" s="89" customFormat="1" ht="18" x14ac:dyDescent="0.25">
      <c r="A17" s="42"/>
      <c r="B17" s="176"/>
      <c r="C17" s="13"/>
      <c r="D17" s="177"/>
      <c r="E17" s="14"/>
      <c r="F17" s="177"/>
      <c r="G17" s="14"/>
      <c r="H17" s="177"/>
      <c r="I17" s="15"/>
      <c r="J17" s="177"/>
      <c r="K17" s="3"/>
      <c r="L17" s="178"/>
      <c r="M17" s="88"/>
    </row>
    <row r="18" spans="1:13" s="89" customFormat="1" ht="18" x14ac:dyDescent="0.25">
      <c r="A18" s="42"/>
      <c r="B18" s="2"/>
      <c r="C18" s="2"/>
      <c r="D18" s="2"/>
      <c r="E18" s="2"/>
      <c r="F18" s="16"/>
      <c r="G18" s="2"/>
      <c r="H18" s="17" t="s">
        <v>8</v>
      </c>
      <c r="I18" s="2"/>
      <c r="J18" s="14" t="s">
        <v>9</v>
      </c>
      <c r="K18" s="16"/>
      <c r="L18" s="51"/>
      <c r="M18" s="90"/>
    </row>
    <row r="19" spans="1:13" s="89" customFormat="1" ht="18" x14ac:dyDescent="0.25">
      <c r="A19" s="42"/>
      <c r="B19" s="2"/>
      <c r="C19" s="2"/>
      <c r="D19" s="2"/>
      <c r="E19" s="2"/>
      <c r="F19" s="2"/>
      <c r="G19" s="2"/>
      <c r="H19" s="18"/>
      <c r="I19" s="19"/>
      <c r="J19" s="18"/>
      <c r="K19" s="18"/>
      <c r="L19" s="52"/>
      <c r="M19" s="88"/>
    </row>
    <row r="20" spans="1:13" s="89" customFormat="1" ht="18" x14ac:dyDescent="0.25">
      <c r="A20" s="42"/>
      <c r="B20" s="2"/>
      <c r="C20" s="2"/>
      <c r="D20" s="2"/>
      <c r="E20" s="2"/>
      <c r="F20" s="2"/>
      <c r="G20" s="2"/>
      <c r="H20" s="20"/>
      <c r="I20" s="2"/>
      <c r="J20" s="21"/>
      <c r="K20" s="21"/>
      <c r="L20" s="53"/>
      <c r="M20" s="91"/>
    </row>
    <row r="21" spans="1:13" s="89" customFormat="1" ht="18" x14ac:dyDescent="0.25">
      <c r="A21" s="54"/>
      <c r="B21" s="17" t="s">
        <v>10</v>
      </c>
      <c r="C21" s="22"/>
      <c r="D21" s="23" t="e">
        <f>VLOOKUP(B6,Detail!$B$19:$AI$397,12,FALSE)</f>
        <v>#N/A</v>
      </c>
      <c r="E21" s="17"/>
      <c r="F21" s="24">
        <v>11.25</v>
      </c>
      <c r="G21" s="17"/>
      <c r="H21" s="25" t="e">
        <f>D21*F21</f>
        <v>#N/A</v>
      </c>
      <c r="I21" s="25"/>
      <c r="J21" s="25"/>
      <c r="K21" s="26"/>
      <c r="L21" s="55"/>
      <c r="M21" s="92"/>
    </row>
    <row r="22" spans="1:13" s="89" customFormat="1" ht="18" x14ac:dyDescent="0.25">
      <c r="A22" s="54"/>
      <c r="B22" s="17"/>
      <c r="C22" s="22"/>
      <c r="D22" s="23"/>
      <c r="E22" s="17"/>
      <c r="F22" s="24"/>
      <c r="G22" s="27"/>
      <c r="H22" s="25"/>
      <c r="I22" s="25"/>
      <c r="J22" s="25"/>
      <c r="K22" s="25"/>
      <c r="L22" s="55"/>
      <c r="M22" s="92"/>
    </row>
    <row r="23" spans="1:13" s="89" customFormat="1" ht="18" x14ac:dyDescent="0.25">
      <c r="A23" s="54"/>
      <c r="B23" s="17" t="s">
        <v>11</v>
      </c>
      <c r="C23" s="22"/>
      <c r="D23" s="23" t="e">
        <f>VLOOKUP(B6,Detail!$B$19:$AI$399,15,FALSE)</f>
        <v>#N/A</v>
      </c>
      <c r="E23" s="17"/>
      <c r="F23" s="24">
        <v>16.875</v>
      </c>
      <c r="G23" s="27"/>
      <c r="H23" s="25" t="e">
        <f>D23*F23</f>
        <v>#N/A</v>
      </c>
      <c r="I23" s="25"/>
      <c r="J23" s="25"/>
      <c r="K23" s="25"/>
      <c r="L23" s="55"/>
      <c r="M23" s="92"/>
    </row>
    <row r="24" spans="1:13" s="89" customFormat="1" ht="18" x14ac:dyDescent="0.25">
      <c r="A24" s="54"/>
      <c r="B24" s="17"/>
      <c r="C24" s="17"/>
      <c r="D24" s="16"/>
      <c r="E24" s="17"/>
      <c r="F24" s="24"/>
      <c r="G24" s="27"/>
      <c r="H24" s="25"/>
      <c r="I24" s="25"/>
      <c r="J24" s="25"/>
      <c r="K24" s="25"/>
      <c r="L24" s="55"/>
      <c r="M24" s="92"/>
    </row>
    <row r="25" spans="1:13" s="89" customFormat="1" ht="18" x14ac:dyDescent="0.25">
      <c r="A25" s="166" t="s">
        <v>12</v>
      </c>
      <c r="B25" s="167"/>
      <c r="C25" s="17"/>
      <c r="D25" s="23" t="e">
        <f>VLOOKUP(B6,Detail!$B$19:$AI$401,18,FALSE)</f>
        <v>#N/A</v>
      </c>
      <c r="E25" s="17"/>
      <c r="F25" s="24">
        <v>33.75</v>
      </c>
      <c r="G25" s="17"/>
      <c r="H25" s="25" t="e">
        <f>D25*F25</f>
        <v>#N/A</v>
      </c>
      <c r="I25" s="25"/>
      <c r="J25" s="25"/>
      <c r="K25" s="25"/>
      <c r="L25" s="55"/>
      <c r="M25" s="92"/>
    </row>
    <row r="26" spans="1:13" s="89" customFormat="1" ht="18" x14ac:dyDescent="0.25">
      <c r="A26" s="54"/>
      <c r="B26" s="22"/>
      <c r="C26" s="17"/>
      <c r="D26" s="17"/>
      <c r="E26" s="17"/>
      <c r="F26" s="28"/>
      <c r="G26" s="17"/>
      <c r="H26" s="25"/>
      <c r="I26" s="25"/>
      <c r="J26" s="25"/>
      <c r="K26" s="25"/>
      <c r="L26" s="55"/>
      <c r="M26" s="92"/>
    </row>
    <row r="27" spans="1:13" s="89" customFormat="1" ht="18" x14ac:dyDescent="0.25">
      <c r="A27" s="56"/>
      <c r="B27" s="29"/>
      <c r="C27" s="3"/>
      <c r="D27" s="3"/>
      <c r="E27" s="17"/>
      <c r="F27" s="30"/>
      <c r="G27" s="17"/>
      <c r="H27" s="26"/>
      <c r="I27" s="25"/>
      <c r="J27" s="31"/>
      <c r="K27" s="25"/>
      <c r="L27" s="55"/>
      <c r="M27" s="93"/>
    </row>
    <row r="28" spans="1:13" s="89" customFormat="1" ht="18" x14ac:dyDescent="0.25">
      <c r="A28" s="42"/>
      <c r="B28" s="3"/>
      <c r="C28" s="3"/>
      <c r="D28" s="3"/>
      <c r="E28" s="17"/>
      <c r="F28" s="30"/>
      <c r="G28" s="17"/>
      <c r="H28" s="3" t="s">
        <v>13</v>
      </c>
      <c r="I28" s="25"/>
      <c r="J28" s="32" t="e">
        <f>ROUND(SUM(H21:H26),0)</f>
        <v>#N/A</v>
      </c>
      <c r="K28" s="25"/>
      <c r="L28" s="57"/>
      <c r="M28" s="93"/>
    </row>
    <row r="29" spans="1:13" s="89" customFormat="1" ht="18" x14ac:dyDescent="0.25">
      <c r="A29" s="56"/>
      <c r="B29" s="29"/>
      <c r="C29" s="3"/>
      <c r="D29" s="3"/>
      <c r="E29" s="17"/>
      <c r="F29" s="30"/>
      <c r="G29" s="17"/>
      <c r="H29" s="26"/>
      <c r="I29" s="25"/>
      <c r="J29" s="31"/>
      <c r="K29" s="25"/>
      <c r="L29" s="57"/>
      <c r="M29" s="93"/>
    </row>
    <row r="30" spans="1:13" s="89" customFormat="1" ht="18" x14ac:dyDescent="0.25">
      <c r="A30" s="42"/>
      <c r="B30" s="3"/>
      <c r="C30" s="3"/>
      <c r="D30" s="3"/>
      <c r="E30" s="17"/>
      <c r="F30" s="30"/>
      <c r="G30" s="17"/>
      <c r="H30" s="3" t="s">
        <v>14</v>
      </c>
      <c r="I30" s="25"/>
      <c r="J30" s="33">
        <v>4000</v>
      </c>
      <c r="K30" s="25"/>
      <c r="L30" s="57"/>
      <c r="M30" s="92"/>
    </row>
    <row r="31" spans="1:13" s="89" customFormat="1" ht="18" x14ac:dyDescent="0.25">
      <c r="A31" s="42"/>
      <c r="B31" s="17"/>
      <c r="C31" s="17"/>
      <c r="D31" s="17"/>
      <c r="E31" s="17"/>
      <c r="F31" s="17"/>
      <c r="G31" s="17"/>
      <c r="H31" s="25"/>
      <c r="I31" s="25"/>
      <c r="J31" s="32" t="e">
        <f>SUM(J28:J30)</f>
        <v>#N/A</v>
      </c>
      <c r="K31" s="25"/>
      <c r="L31" s="57"/>
      <c r="M31" s="93"/>
    </row>
    <row r="32" spans="1:13" s="89" customFormat="1" ht="18" x14ac:dyDescent="0.25">
      <c r="A32" s="56"/>
      <c r="B32" s="17"/>
      <c r="C32" s="17"/>
      <c r="D32" s="17"/>
      <c r="E32" s="17"/>
      <c r="F32" s="17"/>
      <c r="G32" s="17"/>
      <c r="H32" s="25"/>
      <c r="I32" s="25"/>
      <c r="J32" s="31"/>
      <c r="K32" s="31"/>
      <c r="L32" s="57"/>
      <c r="M32" s="92"/>
    </row>
    <row r="33" spans="1:13" s="89" customFormat="1" ht="9.9499999999999993" customHeight="1" x14ac:dyDescent="0.25">
      <c r="A33" s="56"/>
      <c r="B33" s="2"/>
      <c r="C33" s="2"/>
      <c r="D33" s="2"/>
      <c r="E33" s="2"/>
      <c r="F33" s="2"/>
      <c r="G33" s="2"/>
      <c r="H33" s="2"/>
      <c r="I33" s="2"/>
      <c r="J33" s="34"/>
      <c r="K33" s="31"/>
      <c r="L33" s="58"/>
      <c r="M33" s="1"/>
    </row>
    <row r="34" spans="1:13" s="89" customFormat="1" ht="18" x14ac:dyDescent="0.25">
      <c r="A34" s="42"/>
      <c r="B34" s="2"/>
      <c r="C34" s="2"/>
      <c r="D34" s="2"/>
      <c r="E34" s="2"/>
      <c r="F34" s="2"/>
      <c r="G34" s="2"/>
      <c r="H34" s="2"/>
      <c r="I34" s="2"/>
      <c r="J34" s="31"/>
      <c r="K34" s="31"/>
      <c r="L34" s="55"/>
      <c r="M34" s="1"/>
    </row>
    <row r="35" spans="1:13" s="89" customFormat="1" ht="30" customHeight="1" x14ac:dyDescent="0.25">
      <c r="A35" s="59" t="s">
        <v>418</v>
      </c>
      <c r="B35" s="35"/>
      <c r="C35" s="35"/>
      <c r="D35" s="35"/>
      <c r="E35" s="35"/>
      <c r="F35" s="35"/>
      <c r="G35" s="35"/>
      <c r="H35" s="36"/>
      <c r="I35" s="37"/>
      <c r="J35" s="38" t="e">
        <f>SUM(J31:J34)</f>
        <v>#N/A</v>
      </c>
      <c r="K35" s="31"/>
      <c r="L35" s="55"/>
      <c r="M35" s="94"/>
    </row>
    <row r="36" spans="1:13" s="89" customFormat="1" ht="30" customHeight="1" x14ac:dyDescent="0.25">
      <c r="A36" s="42"/>
      <c r="B36" s="2"/>
      <c r="C36" s="2"/>
      <c r="D36" s="2"/>
      <c r="E36" s="2"/>
      <c r="F36" s="2"/>
      <c r="G36" s="2"/>
      <c r="H36" s="2"/>
      <c r="I36" s="2"/>
      <c r="J36" s="2"/>
      <c r="K36" s="2"/>
      <c r="L36" s="60"/>
      <c r="M36" s="1"/>
    </row>
    <row r="37" spans="1:13" s="89" customFormat="1" ht="20.25" x14ac:dyDescent="0.25">
      <c r="A37" s="61"/>
      <c r="B37" s="2"/>
      <c r="C37" s="2"/>
      <c r="D37" s="2"/>
      <c r="E37" s="2"/>
      <c r="F37" s="2"/>
      <c r="G37" s="2"/>
      <c r="H37" s="2"/>
      <c r="I37" s="2"/>
      <c r="J37" s="2"/>
      <c r="K37" s="2"/>
      <c r="L37" s="60"/>
      <c r="M37" s="1"/>
    </row>
    <row r="38" spans="1:13" s="89" customFormat="1" ht="20.25" x14ac:dyDescent="0.25">
      <c r="A38" s="42"/>
      <c r="B38" s="39"/>
      <c r="C38" s="40"/>
      <c r="D38" s="2"/>
      <c r="E38" s="2"/>
      <c r="F38" s="2"/>
      <c r="G38" s="41"/>
      <c r="H38" s="2"/>
      <c r="I38" s="2"/>
      <c r="J38" s="33"/>
      <c r="K38" s="33"/>
      <c r="L38" s="62"/>
      <c r="M38" s="95"/>
    </row>
    <row r="39" spans="1:13" s="89" customFormat="1" ht="24.95" customHeight="1" x14ac:dyDescent="0.25">
      <c r="A39" s="63" t="s">
        <v>857</v>
      </c>
      <c r="B39" s="2"/>
      <c r="C39" s="40"/>
      <c r="D39" s="2"/>
      <c r="E39" s="2"/>
      <c r="F39" s="2"/>
      <c r="G39" s="41"/>
      <c r="H39" s="2"/>
      <c r="I39" s="2"/>
      <c r="J39" s="2"/>
      <c r="K39" s="2"/>
      <c r="L39" s="62"/>
      <c r="M39" s="95"/>
    </row>
    <row r="40" spans="1:13" s="89" customFormat="1" ht="24.95" customHeight="1" x14ac:dyDescent="0.25">
      <c r="A40" s="168" t="s">
        <v>419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70"/>
      <c r="M40" s="95"/>
    </row>
    <row r="41" spans="1:13" s="89" customFormat="1" ht="24.95" customHeight="1" x14ac:dyDescent="0.25">
      <c r="A41" s="171"/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70"/>
      <c r="M41" s="95"/>
    </row>
    <row r="42" spans="1:13" s="89" customFormat="1" ht="9" customHeight="1" x14ac:dyDescent="0.25">
      <c r="A42" s="171"/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70"/>
      <c r="M42" s="96"/>
    </row>
    <row r="43" spans="1:13" s="89" customFormat="1" ht="30" customHeight="1" x14ac:dyDescent="0.3">
      <c r="A43" s="42"/>
      <c r="B43" s="7"/>
      <c r="C43" s="7"/>
      <c r="D43" s="7"/>
      <c r="E43" s="7"/>
      <c r="F43" s="7"/>
      <c r="G43" s="7"/>
      <c r="H43" s="7"/>
      <c r="I43" s="7"/>
      <c r="J43" s="33"/>
      <c r="K43" s="33"/>
      <c r="L43" s="62"/>
      <c r="M43" s="95"/>
    </row>
    <row r="44" spans="1:13" s="89" customFormat="1" ht="18" x14ac:dyDescent="0.25">
      <c r="A44" s="42"/>
      <c r="B44" s="2"/>
      <c r="C44" s="2"/>
      <c r="D44" s="2"/>
      <c r="E44" s="2"/>
      <c r="F44" s="2"/>
      <c r="G44" s="2"/>
      <c r="H44" s="2"/>
      <c r="I44" s="2"/>
      <c r="J44" s="2"/>
      <c r="K44" s="2"/>
      <c r="L44" s="60"/>
      <c r="M44" s="1"/>
    </row>
    <row r="45" spans="1:13" s="89" customFormat="1" ht="18" x14ac:dyDescent="0.25">
      <c r="A45" s="56" t="s">
        <v>420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60"/>
      <c r="M45" s="1"/>
    </row>
    <row r="46" spans="1:13" s="89" customFormat="1" ht="20.100000000000001" customHeight="1" x14ac:dyDescent="0.25">
      <c r="A46" s="56" t="s">
        <v>15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60"/>
      <c r="M46" s="1"/>
    </row>
    <row r="47" spans="1:13" s="89" customFormat="1" ht="20.100000000000001" customHeight="1" x14ac:dyDescent="0.25">
      <c r="A47" s="56" t="s">
        <v>16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60"/>
      <c r="M47" s="1"/>
    </row>
    <row r="48" spans="1:13" s="89" customFormat="1" ht="20.100000000000001" customHeight="1" x14ac:dyDescent="0.25">
      <c r="A48" s="68" t="s">
        <v>18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60"/>
      <c r="M48" s="1"/>
    </row>
    <row r="49" spans="1:13" s="89" customFormat="1" ht="18" x14ac:dyDescent="0.25">
      <c r="A49" s="64" t="s">
        <v>17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60"/>
      <c r="M49" s="1"/>
    </row>
    <row r="50" spans="1:13" s="89" customFormat="1" ht="18.75" thickBot="1" x14ac:dyDescent="0.3">
      <c r="A50" s="65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7"/>
      <c r="M50" s="1"/>
    </row>
    <row r="51" spans="1:13" s="89" customFormat="1" ht="18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s="89" customFormat="1" ht="18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sheetProtection password="F51E" sheet="1" objects="1" scenarios="1"/>
  <mergeCells count="16">
    <mergeCell ref="A25:B25"/>
    <mergeCell ref="A40:L42"/>
    <mergeCell ref="F8:L10"/>
    <mergeCell ref="A11:K12"/>
    <mergeCell ref="B15:B17"/>
    <mergeCell ref="D15:D17"/>
    <mergeCell ref="F15:F17"/>
    <mergeCell ref="H15:H17"/>
    <mergeCell ref="J15:J17"/>
    <mergeCell ref="L15:L17"/>
    <mergeCell ref="A1:L1"/>
    <mergeCell ref="A3:L3"/>
    <mergeCell ref="A6:A7"/>
    <mergeCell ref="B6:B7"/>
    <mergeCell ref="F6:J7"/>
    <mergeCell ref="K6:L7"/>
  </mergeCells>
  <conditionalFormatting sqref="A3:L3">
    <cfRule type="cellIs" dxfId="0" priority="1" stopIfTrue="1" operator="equal">
      <formula>"Please contact the DfES for notification of Devolved Capital allocations for Aided schools"</formula>
    </cfRule>
  </conditionalFormatting>
  <hyperlinks>
    <hyperlink ref="A48" r:id="rId1"/>
  </hyperlinks>
  <printOptions horizontalCentered="1"/>
  <pageMargins left="0.43307086614173229" right="0.47244094488188981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2"/>
  <sheetViews>
    <sheetView workbookViewId="0">
      <pane xSplit="4" ySplit="18" topLeftCell="E19" activePane="bottomRight" state="frozen"/>
      <selection activeCell="B1" sqref="B1"/>
      <selection pane="topRight" activeCell="E1" sqref="E1"/>
      <selection pane="bottomLeft" activeCell="B19" sqref="B19"/>
      <selection pane="bottomRight" activeCell="A24" sqref="A24"/>
    </sheetView>
  </sheetViews>
  <sheetFormatPr defaultRowHeight="15" x14ac:dyDescent="0.25"/>
  <cols>
    <col min="1" max="1" width="9.140625" style="79" customWidth="1"/>
    <col min="2" max="2" width="10.5703125" style="100" bestFit="1" customWidth="1"/>
    <col min="3" max="3" width="8.140625" style="79" customWidth="1"/>
    <col min="4" max="4" width="73.85546875" style="79" bestFit="1" customWidth="1"/>
    <col min="5" max="5" width="32.7109375" style="79" customWidth="1"/>
    <col min="6" max="6" width="20.7109375" style="79" bestFit="1" customWidth="1"/>
    <col min="7" max="7" width="24.42578125" style="79" bestFit="1" customWidth="1"/>
    <col min="8" max="8" width="24.42578125" style="104" customWidth="1"/>
    <col min="9" max="9" width="15" style="79" bestFit="1" customWidth="1"/>
    <col min="10" max="10" width="14" style="79" bestFit="1" customWidth="1"/>
    <col min="11" max="11" width="15" style="79" bestFit="1" customWidth="1"/>
    <col min="12" max="12" width="5.7109375" style="79" customWidth="1"/>
    <col min="13" max="13" width="10.5703125" style="79" customWidth="1"/>
    <col min="14" max="14" width="13.28515625" style="99" bestFit="1" customWidth="1"/>
    <col min="15" max="15" width="3.7109375" style="79" customWidth="1"/>
    <col min="16" max="16" width="10.7109375" style="79" customWidth="1"/>
    <col min="17" max="17" width="13.28515625" style="99" bestFit="1" customWidth="1"/>
    <col min="18" max="18" width="3.7109375" style="79" customWidth="1"/>
    <col min="19" max="19" width="9.140625" style="79"/>
    <col min="20" max="20" width="13.28515625" style="99" bestFit="1" customWidth="1"/>
    <col min="21" max="21" width="3.7109375" style="79" customWidth="1"/>
    <col min="22" max="22" width="9.140625" style="99"/>
    <col min="23" max="23" width="3.7109375" style="79" customWidth="1"/>
    <col min="24" max="24" width="15" style="99" bestFit="1" customWidth="1"/>
    <col min="25" max="25" width="3.7109375" style="79" customWidth="1"/>
    <col min="26" max="26" width="12" style="99" bestFit="1" customWidth="1"/>
    <col min="27" max="27" width="3.7109375" style="79" customWidth="1"/>
    <col min="28" max="28" width="15" style="99" bestFit="1" customWidth="1"/>
    <col min="29" max="29" width="3.7109375" style="79" customWidth="1"/>
    <col min="30" max="30" width="12.85546875" style="99" customWidth="1"/>
    <col min="31" max="31" width="9.140625" style="79"/>
    <col min="32" max="32" width="80.28515625" style="79" bestFit="1" customWidth="1"/>
    <col min="33" max="33" width="9.140625" style="79"/>
    <col min="34" max="34" width="9.140625" style="104"/>
    <col min="35" max="35" width="36.5703125" style="79" customWidth="1"/>
    <col min="36" max="16384" width="9.140625" style="79"/>
  </cols>
  <sheetData>
    <row r="1" spans="2:34" x14ac:dyDescent="0.25">
      <c r="B1" s="103" t="s">
        <v>424</v>
      </c>
    </row>
    <row r="2" spans="2:34" x14ac:dyDescent="0.25">
      <c r="B2" s="103"/>
    </row>
    <row r="3" spans="2:34" x14ac:dyDescent="0.25">
      <c r="B3" s="105" t="s">
        <v>425</v>
      </c>
    </row>
    <row r="4" spans="2:34" x14ac:dyDescent="0.25">
      <c r="B4" s="106"/>
      <c r="C4" s="98"/>
      <c r="D4" s="107" t="s">
        <v>426</v>
      </c>
      <c r="E4" s="98"/>
    </row>
    <row r="5" spans="2:34" x14ac:dyDescent="0.25">
      <c r="B5" s="106"/>
      <c r="C5" s="98"/>
      <c r="D5" s="107" t="s">
        <v>427</v>
      </c>
      <c r="E5" s="108">
        <v>2888152</v>
      </c>
    </row>
    <row r="6" spans="2:34" x14ac:dyDescent="0.25">
      <c r="B6" s="106"/>
      <c r="C6" s="98"/>
      <c r="D6" s="107" t="s">
        <v>428</v>
      </c>
      <c r="E6" s="108">
        <v>577388</v>
      </c>
    </row>
    <row r="7" spans="2:34" x14ac:dyDescent="0.25">
      <c r="B7" s="106"/>
      <c r="C7" s="98"/>
      <c r="D7" s="107"/>
      <c r="E7" s="108"/>
    </row>
    <row r="8" spans="2:34" x14ac:dyDescent="0.25">
      <c r="B8" s="109" t="s">
        <v>429</v>
      </c>
      <c r="C8" s="98"/>
      <c r="D8" s="107"/>
      <c r="E8" s="108"/>
    </row>
    <row r="9" spans="2:34" x14ac:dyDescent="0.25">
      <c r="B9" s="106" t="s">
        <v>430</v>
      </c>
      <c r="C9" s="98"/>
      <c r="D9" s="107"/>
      <c r="E9" s="108"/>
    </row>
    <row r="10" spans="2:34" x14ac:dyDescent="0.25">
      <c r="B10" s="110" t="s">
        <v>431</v>
      </c>
    </row>
    <row r="11" spans="2:34" x14ac:dyDescent="0.25">
      <c r="B11" s="110" t="s">
        <v>432</v>
      </c>
    </row>
    <row r="12" spans="2:34" x14ac:dyDescent="0.25">
      <c r="B12" s="110" t="s">
        <v>433</v>
      </c>
    </row>
    <row r="13" spans="2:34" x14ac:dyDescent="0.25">
      <c r="B13" s="110" t="s">
        <v>434</v>
      </c>
    </row>
    <row r="14" spans="2:34" x14ac:dyDescent="0.25">
      <c r="B14" s="110" t="s">
        <v>435</v>
      </c>
      <c r="AE14" s="111"/>
    </row>
    <row r="15" spans="2:34" x14ac:dyDescent="0.25">
      <c r="B15" s="110"/>
    </row>
    <row r="16" spans="2:34" ht="26.25" x14ac:dyDescent="0.25">
      <c r="B16" s="112" t="s">
        <v>273</v>
      </c>
      <c r="C16" s="113" t="s">
        <v>436</v>
      </c>
      <c r="D16" s="113" t="s">
        <v>26</v>
      </c>
      <c r="E16" s="113"/>
      <c r="F16" s="113" t="s">
        <v>274</v>
      </c>
      <c r="G16" s="113"/>
      <c r="H16" s="113"/>
      <c r="I16" s="113" t="s">
        <v>414</v>
      </c>
      <c r="J16" s="113" t="s">
        <v>415</v>
      </c>
      <c r="K16" s="113" t="s">
        <v>437</v>
      </c>
      <c r="M16" s="181" t="s">
        <v>20</v>
      </c>
      <c r="N16" s="183" t="s">
        <v>21</v>
      </c>
      <c r="O16" s="69"/>
      <c r="P16" s="181" t="s">
        <v>22</v>
      </c>
      <c r="Q16" s="179" t="s">
        <v>23</v>
      </c>
      <c r="R16" s="70"/>
      <c r="S16" s="181" t="s">
        <v>24</v>
      </c>
      <c r="T16" s="179" t="s">
        <v>25</v>
      </c>
      <c r="U16" s="70"/>
      <c r="V16" s="183" t="s">
        <v>438</v>
      </c>
      <c r="X16" s="185" t="s">
        <v>439</v>
      </c>
      <c r="Z16" s="114" t="s">
        <v>415</v>
      </c>
      <c r="AB16" s="185" t="s">
        <v>440</v>
      </c>
      <c r="AD16" s="185" t="s">
        <v>441</v>
      </c>
      <c r="AH16" s="188" t="s">
        <v>442</v>
      </c>
    </row>
    <row r="17" spans="1:35" ht="40.5" customHeight="1" x14ac:dyDescent="0.25">
      <c r="B17" s="112"/>
      <c r="C17" s="113"/>
      <c r="D17" s="113"/>
      <c r="E17" s="113"/>
      <c r="F17" s="113"/>
      <c r="G17" s="113"/>
      <c r="H17" s="113"/>
      <c r="I17" s="113"/>
      <c r="J17" s="113"/>
      <c r="M17" s="182"/>
      <c r="N17" s="184"/>
      <c r="O17" s="72"/>
      <c r="P17" s="182"/>
      <c r="Q17" s="180"/>
      <c r="R17" s="73"/>
      <c r="S17" s="182"/>
      <c r="T17" s="180"/>
      <c r="U17" s="73"/>
      <c r="V17" s="184"/>
      <c r="X17" s="186"/>
      <c r="Z17" s="115"/>
      <c r="AB17" s="186"/>
      <c r="AD17" s="187"/>
      <c r="AH17" s="189"/>
    </row>
    <row r="18" spans="1:35" ht="27" customHeight="1" x14ac:dyDescent="0.25">
      <c r="B18" s="112"/>
      <c r="C18" s="113"/>
      <c r="D18" s="113"/>
      <c r="E18" s="113"/>
      <c r="F18" s="113"/>
      <c r="G18" s="113"/>
      <c r="H18" s="113"/>
      <c r="I18" s="113"/>
      <c r="J18" s="113"/>
      <c r="M18" s="74"/>
      <c r="N18" s="75">
        <v>11.25</v>
      </c>
      <c r="O18" s="72"/>
      <c r="P18" s="74"/>
      <c r="Q18" s="76">
        <v>16.875</v>
      </c>
      <c r="R18" s="73"/>
      <c r="S18" s="74"/>
      <c r="T18" s="77">
        <v>33.75</v>
      </c>
      <c r="U18" s="73"/>
      <c r="V18" s="71">
        <v>4000</v>
      </c>
    </row>
    <row r="19" spans="1:35" x14ac:dyDescent="0.25">
      <c r="A19" s="101"/>
      <c r="B19" s="100">
        <v>5452</v>
      </c>
      <c r="C19" s="98" t="s">
        <v>443</v>
      </c>
      <c r="D19" s="79" t="s">
        <v>28</v>
      </c>
      <c r="F19" s="79" t="s">
        <v>276</v>
      </c>
      <c r="G19" s="98" t="s">
        <v>279</v>
      </c>
      <c r="H19" s="116" t="s">
        <v>29</v>
      </c>
      <c r="I19" s="80">
        <v>21668.125</v>
      </c>
      <c r="J19" s="117"/>
      <c r="K19" s="80">
        <v>21668.125</v>
      </c>
      <c r="P19" s="79">
        <v>855</v>
      </c>
      <c r="Q19" s="99">
        <v>14428.125</v>
      </c>
      <c r="V19" s="99">
        <v>4000</v>
      </c>
      <c r="X19" s="99">
        <v>18428.125</v>
      </c>
      <c r="AB19" s="99">
        <v>18428.125</v>
      </c>
      <c r="AD19" s="99">
        <v>-3240</v>
      </c>
      <c r="AG19" s="101"/>
      <c r="AH19" s="104">
        <v>5452</v>
      </c>
      <c r="AI19" s="118" t="s">
        <v>28</v>
      </c>
    </row>
    <row r="20" spans="1:35" s="101" customFormat="1" x14ac:dyDescent="0.25">
      <c r="A20" s="79"/>
      <c r="B20" s="100">
        <v>5458</v>
      </c>
      <c r="C20" s="98" t="s">
        <v>444</v>
      </c>
      <c r="D20" s="79" t="s">
        <v>30</v>
      </c>
      <c r="E20" s="79"/>
      <c r="F20" s="79" t="s">
        <v>276</v>
      </c>
      <c r="G20" s="98" t="s">
        <v>279</v>
      </c>
      <c r="H20" s="116" t="s">
        <v>29</v>
      </c>
      <c r="I20" s="80">
        <v>23456.875</v>
      </c>
      <c r="J20" s="117"/>
      <c r="K20" s="80">
        <v>23456.875</v>
      </c>
      <c r="L20" s="79"/>
      <c r="M20" s="79"/>
      <c r="N20" s="99"/>
      <c r="O20" s="79"/>
      <c r="P20" s="79">
        <v>1056</v>
      </c>
      <c r="Q20" s="99">
        <v>17820</v>
      </c>
      <c r="R20" s="79"/>
      <c r="S20" s="79"/>
      <c r="T20" s="99"/>
      <c r="U20" s="79"/>
      <c r="V20" s="99">
        <v>4000</v>
      </c>
      <c r="W20" s="79"/>
      <c r="X20" s="99">
        <v>21820</v>
      </c>
      <c r="Y20" s="79"/>
      <c r="Z20" s="99"/>
      <c r="AA20" s="79"/>
      <c r="AB20" s="99">
        <v>21820</v>
      </c>
      <c r="AC20" s="79"/>
      <c r="AD20" s="99">
        <v>-1636.875</v>
      </c>
      <c r="AE20" s="79"/>
      <c r="AF20" s="79"/>
      <c r="AG20" s="79"/>
      <c r="AH20" s="104">
        <v>5458</v>
      </c>
      <c r="AI20" s="118" t="s">
        <v>30</v>
      </c>
    </row>
    <row r="21" spans="1:35" x14ac:dyDescent="0.25">
      <c r="B21" s="100">
        <v>7034</v>
      </c>
      <c r="C21" s="98" t="s">
        <v>445</v>
      </c>
      <c r="D21" s="79" t="s">
        <v>261</v>
      </c>
      <c r="E21" s="79" t="s">
        <v>446</v>
      </c>
      <c r="F21" s="79" t="s">
        <v>276</v>
      </c>
      <c r="G21" s="98" t="s">
        <v>411</v>
      </c>
      <c r="H21" s="116" t="s">
        <v>447</v>
      </c>
      <c r="I21" s="80">
        <v>7071.25</v>
      </c>
      <c r="J21" s="117"/>
      <c r="K21" s="80">
        <v>7071.25</v>
      </c>
      <c r="S21" s="79">
        <v>45</v>
      </c>
      <c r="T21" s="99">
        <v>1518.75</v>
      </c>
      <c r="V21" s="99">
        <v>4000</v>
      </c>
      <c r="X21" s="99">
        <v>5518.75</v>
      </c>
      <c r="AB21" s="99">
        <v>5518.75</v>
      </c>
      <c r="AD21" s="99">
        <v>-1552.5</v>
      </c>
      <c r="AH21" s="104">
        <v>7034</v>
      </c>
      <c r="AI21" s="118" t="s">
        <v>261</v>
      </c>
    </row>
    <row r="22" spans="1:35" x14ac:dyDescent="0.25">
      <c r="B22" s="100">
        <v>5431</v>
      </c>
      <c r="C22" s="98" t="s">
        <v>448</v>
      </c>
      <c r="D22" s="79" t="s">
        <v>271</v>
      </c>
      <c r="F22" s="79" t="s">
        <v>276</v>
      </c>
      <c r="G22" s="98" t="s">
        <v>279</v>
      </c>
      <c r="H22" s="116" t="s">
        <v>29</v>
      </c>
      <c r="I22" s="80">
        <v>23591.875</v>
      </c>
      <c r="J22" s="117"/>
      <c r="K22" s="80">
        <v>23591.875</v>
      </c>
      <c r="P22" s="79">
        <v>1087</v>
      </c>
      <c r="Q22" s="99">
        <v>18343.125</v>
      </c>
      <c r="V22" s="99">
        <v>4000</v>
      </c>
      <c r="X22" s="99">
        <v>22343.125</v>
      </c>
      <c r="AB22" s="99">
        <v>22343.125</v>
      </c>
      <c r="AD22" s="99">
        <v>-1248.75</v>
      </c>
      <c r="AH22" s="104">
        <v>5431</v>
      </c>
      <c r="AI22" s="118" t="s">
        <v>271</v>
      </c>
    </row>
    <row r="23" spans="1:35" x14ac:dyDescent="0.25">
      <c r="B23" s="100">
        <v>4026</v>
      </c>
      <c r="C23" s="98" t="s">
        <v>449</v>
      </c>
      <c r="D23" s="79" t="s">
        <v>66</v>
      </c>
      <c r="F23" s="79" t="s">
        <v>276</v>
      </c>
      <c r="G23" s="98" t="s">
        <v>277</v>
      </c>
      <c r="H23" s="116" t="s">
        <v>29</v>
      </c>
      <c r="I23" s="80">
        <v>18310</v>
      </c>
      <c r="J23" s="117"/>
      <c r="K23" s="80">
        <v>18310</v>
      </c>
      <c r="P23" s="79">
        <v>778</v>
      </c>
      <c r="Q23" s="99">
        <v>13128.75</v>
      </c>
      <c r="V23" s="99">
        <v>4000</v>
      </c>
      <c r="X23" s="99">
        <v>17128.75</v>
      </c>
      <c r="AB23" s="99">
        <v>17128.75</v>
      </c>
      <c r="AD23" s="99">
        <v>-1181.25</v>
      </c>
      <c r="AH23" s="104">
        <v>4026</v>
      </c>
      <c r="AI23" s="118" t="s">
        <v>858</v>
      </c>
    </row>
    <row r="24" spans="1:35" x14ac:dyDescent="0.25">
      <c r="B24" s="100">
        <v>4091</v>
      </c>
      <c r="C24" s="98" t="s">
        <v>450</v>
      </c>
      <c r="D24" s="79" t="s">
        <v>403</v>
      </c>
      <c r="F24" s="79" t="s">
        <v>276</v>
      </c>
      <c r="G24" s="98" t="s">
        <v>277</v>
      </c>
      <c r="H24" s="116" t="s">
        <v>29</v>
      </c>
      <c r="I24" s="80">
        <v>18242.5</v>
      </c>
      <c r="J24" s="117"/>
      <c r="K24" s="80">
        <v>18242.5</v>
      </c>
      <c r="P24" s="79">
        <v>782</v>
      </c>
      <c r="Q24" s="99">
        <v>13196.25</v>
      </c>
      <c r="V24" s="99">
        <v>4000</v>
      </c>
      <c r="X24" s="99">
        <v>17196.25</v>
      </c>
      <c r="AB24" s="99">
        <v>17196.25</v>
      </c>
      <c r="AD24" s="99">
        <v>-1046.25</v>
      </c>
      <c r="AH24" s="104">
        <v>4091</v>
      </c>
      <c r="AI24" s="118" t="s">
        <v>859</v>
      </c>
    </row>
    <row r="25" spans="1:35" x14ac:dyDescent="0.25">
      <c r="B25" s="100">
        <v>4040</v>
      </c>
      <c r="C25" s="98" t="s">
        <v>451</v>
      </c>
      <c r="D25" s="79" t="s">
        <v>31</v>
      </c>
      <c r="F25" s="79" t="s">
        <v>276</v>
      </c>
      <c r="G25" s="98" t="s">
        <v>279</v>
      </c>
      <c r="H25" s="116" t="s">
        <v>29</v>
      </c>
      <c r="I25" s="80">
        <v>21651.25</v>
      </c>
      <c r="J25" s="117"/>
      <c r="K25" s="80">
        <v>21651.25</v>
      </c>
      <c r="P25" s="79">
        <v>988</v>
      </c>
      <c r="Q25" s="99">
        <v>16672.5</v>
      </c>
      <c r="V25" s="99">
        <v>4000</v>
      </c>
      <c r="X25" s="99">
        <v>20672.5</v>
      </c>
      <c r="AB25" s="99">
        <v>20672.5</v>
      </c>
      <c r="AD25" s="99">
        <v>-978.75</v>
      </c>
      <c r="AH25" s="104">
        <v>4040</v>
      </c>
      <c r="AI25" s="118" t="s">
        <v>31</v>
      </c>
    </row>
    <row r="26" spans="1:35" x14ac:dyDescent="0.25">
      <c r="B26" s="100">
        <v>5410</v>
      </c>
      <c r="C26" s="98" t="s">
        <v>452</v>
      </c>
      <c r="D26" s="79" t="s">
        <v>47</v>
      </c>
      <c r="F26" s="79" t="s">
        <v>276</v>
      </c>
      <c r="G26" s="98" t="s">
        <v>279</v>
      </c>
      <c r="H26" s="116" t="s">
        <v>29</v>
      </c>
      <c r="I26" s="80">
        <v>20419.375</v>
      </c>
      <c r="J26" s="117"/>
      <c r="K26" s="80">
        <v>20419.375</v>
      </c>
      <c r="P26" s="79">
        <v>927</v>
      </c>
      <c r="Q26" s="99">
        <v>15643.125</v>
      </c>
      <c r="V26" s="99">
        <v>4000</v>
      </c>
      <c r="X26" s="99">
        <v>19643.125</v>
      </c>
      <c r="AB26" s="99">
        <v>19643.125</v>
      </c>
      <c r="AD26" s="99">
        <v>-776.25</v>
      </c>
      <c r="AH26" s="104">
        <v>5410</v>
      </c>
      <c r="AI26" s="118" t="s">
        <v>47</v>
      </c>
    </row>
    <row r="27" spans="1:35" x14ac:dyDescent="0.25">
      <c r="B27" s="100">
        <v>4534</v>
      </c>
      <c r="C27" s="98" t="s">
        <v>453</v>
      </c>
      <c r="D27" s="79" t="s">
        <v>263</v>
      </c>
      <c r="F27" s="79" t="s">
        <v>276</v>
      </c>
      <c r="G27" s="98" t="s">
        <v>292</v>
      </c>
      <c r="H27" s="116" t="s">
        <v>93</v>
      </c>
      <c r="I27" s="80">
        <v>22781.875</v>
      </c>
      <c r="J27" s="117"/>
      <c r="K27" s="80">
        <v>22781.875</v>
      </c>
      <c r="P27" s="79">
        <v>1089</v>
      </c>
      <c r="Q27" s="99">
        <v>18376.875</v>
      </c>
      <c r="V27" s="99">
        <v>4000</v>
      </c>
      <c r="X27" s="99">
        <v>22376.875</v>
      </c>
      <c r="AB27" s="99">
        <v>22376.875</v>
      </c>
      <c r="AD27" s="99">
        <v>-405</v>
      </c>
      <c r="AH27" s="104">
        <v>4534</v>
      </c>
      <c r="AI27" s="118" t="s">
        <v>263</v>
      </c>
    </row>
    <row r="28" spans="1:35" x14ac:dyDescent="0.25">
      <c r="B28" s="100">
        <v>5426</v>
      </c>
      <c r="C28" s="98" t="s">
        <v>454</v>
      </c>
      <c r="D28" s="79" t="s">
        <v>406</v>
      </c>
      <c r="F28" s="79" t="s">
        <v>276</v>
      </c>
      <c r="G28" s="98" t="s">
        <v>279</v>
      </c>
      <c r="H28" s="116" t="s">
        <v>29</v>
      </c>
      <c r="I28" s="80">
        <v>18428.125</v>
      </c>
      <c r="J28" s="117"/>
      <c r="K28" s="80">
        <v>18428.125</v>
      </c>
      <c r="P28" s="79">
        <v>835</v>
      </c>
      <c r="Q28" s="99">
        <v>14090.625</v>
      </c>
      <c r="V28" s="99">
        <v>4000</v>
      </c>
      <c r="X28" s="99">
        <v>18090.625</v>
      </c>
      <c r="AB28" s="99">
        <v>18090.625</v>
      </c>
      <c r="AD28" s="99">
        <v>-337.5</v>
      </c>
      <c r="AH28" s="104">
        <v>5426</v>
      </c>
      <c r="AI28" s="118" t="s">
        <v>860</v>
      </c>
    </row>
    <row r="29" spans="1:35" x14ac:dyDescent="0.25">
      <c r="B29" s="100">
        <v>5407</v>
      </c>
      <c r="C29" s="98" t="s">
        <v>455</v>
      </c>
      <c r="D29" s="79" t="s">
        <v>42</v>
      </c>
      <c r="F29" s="79" t="s">
        <v>276</v>
      </c>
      <c r="G29" s="98" t="s">
        <v>279</v>
      </c>
      <c r="H29" s="116" t="s">
        <v>29</v>
      </c>
      <c r="I29" s="80">
        <v>16673.125</v>
      </c>
      <c r="J29" s="117"/>
      <c r="K29" s="80">
        <v>16673.125</v>
      </c>
      <c r="P29" s="79">
        <v>734</v>
      </c>
      <c r="Q29" s="99">
        <v>12386.25</v>
      </c>
      <c r="V29" s="99">
        <v>4000</v>
      </c>
      <c r="X29" s="99">
        <v>16386.25</v>
      </c>
      <c r="AB29" s="99">
        <v>16386.25</v>
      </c>
      <c r="AD29" s="99">
        <v>-286.875</v>
      </c>
      <c r="AH29" s="104">
        <v>5407</v>
      </c>
      <c r="AI29" s="118" t="s">
        <v>42</v>
      </c>
    </row>
    <row r="30" spans="1:35" x14ac:dyDescent="0.25">
      <c r="B30" s="100">
        <v>5220</v>
      </c>
      <c r="C30" s="98" t="s">
        <v>456</v>
      </c>
      <c r="D30" s="79" t="s">
        <v>154</v>
      </c>
      <c r="F30" s="79" t="s">
        <v>276</v>
      </c>
      <c r="G30" s="98" t="s">
        <v>279</v>
      </c>
      <c r="H30" s="116" t="s">
        <v>27</v>
      </c>
      <c r="I30" s="80">
        <v>9377.5</v>
      </c>
      <c r="J30" s="117"/>
      <c r="K30" s="80">
        <v>9377.5</v>
      </c>
      <c r="M30" s="119">
        <v>455</v>
      </c>
      <c r="N30" s="99">
        <v>5118.75</v>
      </c>
      <c r="V30" s="99">
        <v>4000</v>
      </c>
      <c r="X30" s="99">
        <v>9118.75</v>
      </c>
      <c r="AB30" s="99">
        <v>9118.75</v>
      </c>
      <c r="AD30" s="99">
        <v>-258.75</v>
      </c>
      <c r="AH30" s="104">
        <v>5220</v>
      </c>
      <c r="AI30" s="118" t="s">
        <v>154</v>
      </c>
    </row>
    <row r="31" spans="1:35" x14ac:dyDescent="0.25">
      <c r="B31" s="100">
        <v>3027</v>
      </c>
      <c r="C31" s="98" t="s">
        <v>457</v>
      </c>
      <c r="D31" s="79" t="s">
        <v>300</v>
      </c>
      <c r="F31" s="79" t="s">
        <v>276</v>
      </c>
      <c r="G31" s="98" t="s">
        <v>292</v>
      </c>
      <c r="H31" s="116" t="s">
        <v>27</v>
      </c>
      <c r="I31" s="80">
        <v>6272.5</v>
      </c>
      <c r="J31" s="117"/>
      <c r="K31" s="80">
        <v>6272.5</v>
      </c>
      <c r="M31" s="119">
        <v>184</v>
      </c>
      <c r="N31" s="99">
        <v>2070</v>
      </c>
      <c r="V31" s="99">
        <v>4000</v>
      </c>
      <c r="X31" s="99">
        <v>6070</v>
      </c>
      <c r="AB31" s="99">
        <v>6070</v>
      </c>
      <c r="AD31" s="99">
        <v>-202.5</v>
      </c>
      <c r="AH31" s="104">
        <v>3027</v>
      </c>
      <c r="AI31" s="118" t="s">
        <v>861</v>
      </c>
    </row>
    <row r="32" spans="1:35" x14ac:dyDescent="0.25">
      <c r="B32" s="100">
        <v>3905</v>
      </c>
      <c r="C32" s="98" t="s">
        <v>458</v>
      </c>
      <c r="D32" s="79" t="s">
        <v>398</v>
      </c>
      <c r="F32" s="79" t="s">
        <v>276</v>
      </c>
      <c r="G32" s="98" t="s">
        <v>277</v>
      </c>
      <c r="H32" s="116" t="s">
        <v>27</v>
      </c>
      <c r="I32" s="80">
        <v>9130</v>
      </c>
      <c r="J32" s="117"/>
      <c r="K32" s="80">
        <v>9130</v>
      </c>
      <c r="M32" s="119">
        <v>438</v>
      </c>
      <c r="N32" s="99">
        <v>4927.5</v>
      </c>
      <c r="V32" s="99">
        <v>4000</v>
      </c>
      <c r="X32" s="99">
        <v>8927.5</v>
      </c>
      <c r="AB32" s="99">
        <v>8927.5</v>
      </c>
      <c r="AD32" s="99">
        <v>-202.5</v>
      </c>
      <c r="AH32" s="104">
        <v>3905</v>
      </c>
      <c r="AI32" s="118" t="s">
        <v>862</v>
      </c>
    </row>
    <row r="33" spans="1:35" x14ac:dyDescent="0.25">
      <c r="B33" s="100">
        <v>2180</v>
      </c>
      <c r="C33" s="98" t="s">
        <v>459</v>
      </c>
      <c r="D33" s="79" t="s">
        <v>45</v>
      </c>
      <c r="F33" s="79" t="s">
        <v>276</v>
      </c>
      <c r="G33" s="98" t="s">
        <v>277</v>
      </c>
      <c r="H33" s="116" t="s">
        <v>27</v>
      </c>
      <c r="I33" s="80">
        <v>6486.25</v>
      </c>
      <c r="J33" s="117"/>
      <c r="K33" s="80">
        <v>6486.25</v>
      </c>
      <c r="M33" s="119">
        <v>204</v>
      </c>
      <c r="N33" s="99">
        <v>2295</v>
      </c>
      <c r="V33" s="99">
        <v>4000</v>
      </c>
      <c r="X33" s="99">
        <v>6295</v>
      </c>
      <c r="AB33" s="99">
        <v>6295</v>
      </c>
      <c r="AD33" s="99">
        <v>-191.25</v>
      </c>
      <c r="AH33" s="104">
        <v>2180</v>
      </c>
      <c r="AI33" s="118" t="s">
        <v>45</v>
      </c>
    </row>
    <row r="34" spans="1:35" x14ac:dyDescent="0.25">
      <c r="B34" s="100">
        <v>3169</v>
      </c>
      <c r="C34" s="98" t="s">
        <v>460</v>
      </c>
      <c r="D34" s="79" t="s">
        <v>366</v>
      </c>
      <c r="F34" s="79" t="s">
        <v>276</v>
      </c>
      <c r="G34" s="98" t="s">
        <v>292</v>
      </c>
      <c r="H34" s="116" t="s">
        <v>27</v>
      </c>
      <c r="I34" s="80">
        <v>5597.5</v>
      </c>
      <c r="J34" s="117"/>
      <c r="K34" s="80">
        <v>5597.5</v>
      </c>
      <c r="M34" s="119">
        <v>127</v>
      </c>
      <c r="N34" s="99">
        <v>1428.75</v>
      </c>
      <c r="V34" s="99">
        <v>4000</v>
      </c>
      <c r="X34" s="99">
        <v>5428.75</v>
      </c>
      <c r="AB34" s="99">
        <v>5428.75</v>
      </c>
      <c r="AD34" s="99">
        <v>-168.75</v>
      </c>
      <c r="AH34" s="104">
        <v>3169</v>
      </c>
      <c r="AI34" s="118" t="s">
        <v>863</v>
      </c>
    </row>
    <row r="35" spans="1:35" x14ac:dyDescent="0.25">
      <c r="B35" s="100">
        <v>2133</v>
      </c>
      <c r="C35" s="98" t="s">
        <v>461</v>
      </c>
      <c r="D35" s="79" t="s">
        <v>173</v>
      </c>
      <c r="F35" s="79" t="s">
        <v>276</v>
      </c>
      <c r="G35" s="98" t="s">
        <v>277</v>
      </c>
      <c r="H35" s="116" t="s">
        <v>27</v>
      </c>
      <c r="I35" s="80">
        <v>4978.75</v>
      </c>
      <c r="J35" s="117"/>
      <c r="K35" s="80">
        <v>4978.75</v>
      </c>
      <c r="M35" s="119">
        <v>73</v>
      </c>
      <c r="N35" s="99">
        <v>821.25</v>
      </c>
      <c r="V35" s="99">
        <v>4000</v>
      </c>
      <c r="X35" s="99">
        <v>4821.25</v>
      </c>
      <c r="AB35" s="99">
        <v>4821.25</v>
      </c>
      <c r="AD35" s="99">
        <v>-157.5</v>
      </c>
      <c r="AH35" s="104">
        <v>2133</v>
      </c>
      <c r="AI35" s="118" t="s">
        <v>173</v>
      </c>
    </row>
    <row r="36" spans="1:35" x14ac:dyDescent="0.25">
      <c r="A36" s="101"/>
      <c r="B36" s="100">
        <v>5456</v>
      </c>
      <c r="C36" s="98" t="s">
        <v>462</v>
      </c>
      <c r="D36" s="79" t="s">
        <v>269</v>
      </c>
      <c r="F36" s="79" t="s">
        <v>276</v>
      </c>
      <c r="G36" s="98" t="s">
        <v>279</v>
      </c>
      <c r="H36" s="116" t="s">
        <v>29</v>
      </c>
      <c r="I36" s="80">
        <v>20486.875</v>
      </c>
      <c r="J36" s="117"/>
      <c r="K36" s="80">
        <v>20486.875</v>
      </c>
      <c r="P36" s="79">
        <v>968</v>
      </c>
      <c r="Q36" s="99">
        <v>16335</v>
      </c>
      <c r="V36" s="99">
        <v>4000</v>
      </c>
      <c r="X36" s="99">
        <v>20335</v>
      </c>
      <c r="AB36" s="99">
        <v>20335</v>
      </c>
      <c r="AD36" s="99">
        <v>-151.875</v>
      </c>
      <c r="AG36" s="101"/>
      <c r="AH36" s="104">
        <v>5456</v>
      </c>
      <c r="AI36" s="118" t="s">
        <v>269</v>
      </c>
    </row>
    <row r="37" spans="1:35" x14ac:dyDescent="0.25">
      <c r="B37" s="100">
        <v>2287</v>
      </c>
      <c r="C37" s="98" t="s">
        <v>463</v>
      </c>
      <c r="D37" s="79" t="s">
        <v>172</v>
      </c>
      <c r="F37" s="79" t="s">
        <v>276</v>
      </c>
      <c r="G37" s="98" t="s">
        <v>277</v>
      </c>
      <c r="H37" s="116" t="s">
        <v>27</v>
      </c>
      <c r="I37" s="80">
        <v>4810</v>
      </c>
      <c r="J37" s="117"/>
      <c r="K37" s="80">
        <v>4810</v>
      </c>
      <c r="M37" s="119">
        <v>59</v>
      </c>
      <c r="N37" s="99">
        <v>663.75</v>
      </c>
      <c r="V37" s="99">
        <v>4000</v>
      </c>
      <c r="X37" s="99">
        <v>4663.75</v>
      </c>
      <c r="AB37" s="99">
        <v>4663.75</v>
      </c>
      <c r="AD37" s="99">
        <v>-146.25</v>
      </c>
      <c r="AH37" s="104">
        <v>2287</v>
      </c>
      <c r="AI37" s="118" t="s">
        <v>172</v>
      </c>
    </row>
    <row r="38" spans="1:35" x14ac:dyDescent="0.25">
      <c r="B38" s="100">
        <v>2135</v>
      </c>
      <c r="C38" s="98" t="s">
        <v>464</v>
      </c>
      <c r="D38" s="79" t="s">
        <v>244</v>
      </c>
      <c r="F38" s="79" t="s">
        <v>276</v>
      </c>
      <c r="G38" s="98" t="s">
        <v>277</v>
      </c>
      <c r="H38" s="116" t="s">
        <v>27</v>
      </c>
      <c r="I38" s="80">
        <v>6767.5</v>
      </c>
      <c r="J38" s="117"/>
      <c r="K38" s="80">
        <v>6767.5</v>
      </c>
      <c r="M38" s="119">
        <v>233</v>
      </c>
      <c r="N38" s="99">
        <v>2621.25</v>
      </c>
      <c r="V38" s="99">
        <v>4000</v>
      </c>
      <c r="X38" s="99">
        <v>6621.25</v>
      </c>
      <c r="AB38" s="99">
        <v>6621.25</v>
      </c>
      <c r="AD38" s="99">
        <v>-146.25</v>
      </c>
      <c r="AH38" s="104">
        <v>2135</v>
      </c>
      <c r="AI38" s="118" t="s">
        <v>244</v>
      </c>
    </row>
    <row r="39" spans="1:35" x14ac:dyDescent="0.25">
      <c r="B39" s="100">
        <v>2532</v>
      </c>
      <c r="C39" s="98" t="s">
        <v>465</v>
      </c>
      <c r="D39" s="79" t="s">
        <v>193</v>
      </c>
      <c r="F39" s="79" t="s">
        <v>276</v>
      </c>
      <c r="G39" s="98" t="s">
        <v>277</v>
      </c>
      <c r="H39" s="116" t="s">
        <v>27</v>
      </c>
      <c r="I39" s="80">
        <v>6272.5</v>
      </c>
      <c r="J39" s="117"/>
      <c r="K39" s="80">
        <v>6272.5</v>
      </c>
      <c r="M39" s="119">
        <v>190</v>
      </c>
      <c r="N39" s="99">
        <v>2137.5</v>
      </c>
      <c r="V39" s="99">
        <v>4000</v>
      </c>
      <c r="X39" s="99">
        <v>6137.5</v>
      </c>
      <c r="AB39" s="99">
        <v>6137.5</v>
      </c>
      <c r="AD39" s="99">
        <v>-135</v>
      </c>
      <c r="AH39" s="104">
        <v>2532</v>
      </c>
      <c r="AI39" s="118" t="s">
        <v>193</v>
      </c>
    </row>
    <row r="40" spans="1:35" x14ac:dyDescent="0.25">
      <c r="B40" s="100">
        <v>7067</v>
      </c>
      <c r="C40" s="98" t="s">
        <v>466</v>
      </c>
      <c r="D40" s="79" t="s">
        <v>167</v>
      </c>
      <c r="F40" s="79" t="s">
        <v>276</v>
      </c>
      <c r="G40" s="98" t="s">
        <v>411</v>
      </c>
      <c r="H40" s="116" t="s">
        <v>447</v>
      </c>
      <c r="I40" s="80">
        <v>5991.25</v>
      </c>
      <c r="J40" s="117"/>
      <c r="K40" s="80">
        <v>5991.25</v>
      </c>
      <c r="S40" s="79">
        <v>55</v>
      </c>
      <c r="T40" s="99">
        <v>1856.25</v>
      </c>
      <c r="V40" s="99">
        <v>4000</v>
      </c>
      <c r="X40" s="99">
        <v>5856.25</v>
      </c>
      <c r="AB40" s="99">
        <v>5856.25</v>
      </c>
      <c r="AD40" s="99">
        <v>-135</v>
      </c>
      <c r="AH40" s="104">
        <v>7067</v>
      </c>
      <c r="AI40" s="118" t="s">
        <v>167</v>
      </c>
    </row>
    <row r="41" spans="1:35" x14ac:dyDescent="0.25">
      <c r="B41" s="100">
        <v>7041</v>
      </c>
      <c r="C41" s="98" t="s">
        <v>467</v>
      </c>
      <c r="D41" s="79" t="s">
        <v>200</v>
      </c>
      <c r="F41" s="79" t="s">
        <v>276</v>
      </c>
      <c r="G41" s="98" t="s">
        <v>411</v>
      </c>
      <c r="H41" s="116" t="s">
        <v>447</v>
      </c>
      <c r="I41" s="80">
        <v>6497.5</v>
      </c>
      <c r="J41" s="117"/>
      <c r="K41" s="80">
        <v>6497.5</v>
      </c>
      <c r="S41" s="79">
        <v>70</v>
      </c>
      <c r="T41" s="99">
        <v>2362.5</v>
      </c>
      <c r="V41" s="99">
        <v>4000</v>
      </c>
      <c r="X41" s="99">
        <v>6362.5</v>
      </c>
      <c r="AB41" s="99">
        <v>6362.5</v>
      </c>
      <c r="AD41" s="99">
        <v>-135</v>
      </c>
      <c r="AH41" s="104">
        <v>7041</v>
      </c>
      <c r="AI41" s="118" t="s">
        <v>200</v>
      </c>
    </row>
    <row r="42" spans="1:35" x14ac:dyDescent="0.25">
      <c r="B42" s="100">
        <v>7045</v>
      </c>
      <c r="C42" s="98" t="s">
        <v>468</v>
      </c>
      <c r="D42" s="79" t="s">
        <v>234</v>
      </c>
      <c r="F42" s="79" t="s">
        <v>276</v>
      </c>
      <c r="G42" s="98" t="s">
        <v>411</v>
      </c>
      <c r="H42" s="116" t="s">
        <v>447</v>
      </c>
      <c r="I42" s="80">
        <v>7543.75</v>
      </c>
      <c r="J42" s="117"/>
      <c r="K42" s="80">
        <v>7543.75</v>
      </c>
      <c r="S42" s="79">
        <v>101</v>
      </c>
      <c r="T42" s="99">
        <v>3408.75</v>
      </c>
      <c r="V42" s="99">
        <v>4000</v>
      </c>
      <c r="X42" s="99">
        <v>7408.75</v>
      </c>
      <c r="AB42" s="99">
        <v>7408.75</v>
      </c>
      <c r="AD42" s="99">
        <v>-135</v>
      </c>
      <c r="AH42" s="104">
        <v>7045</v>
      </c>
      <c r="AI42" s="118" t="s">
        <v>234</v>
      </c>
    </row>
    <row r="43" spans="1:35" x14ac:dyDescent="0.25">
      <c r="B43" s="100">
        <v>7033</v>
      </c>
      <c r="C43" s="98" t="s">
        <v>469</v>
      </c>
      <c r="D43" s="79" t="s">
        <v>72</v>
      </c>
      <c r="F43" s="79" t="s">
        <v>276</v>
      </c>
      <c r="G43" s="98" t="s">
        <v>411</v>
      </c>
      <c r="H43" s="116" t="s">
        <v>447</v>
      </c>
      <c r="I43" s="80">
        <v>7577.5</v>
      </c>
      <c r="J43" s="117"/>
      <c r="K43" s="80">
        <v>7577.5</v>
      </c>
      <c r="S43" s="79">
        <v>102</v>
      </c>
      <c r="T43" s="99">
        <v>3442.5</v>
      </c>
      <c r="V43" s="99">
        <v>4000</v>
      </c>
      <c r="X43" s="99">
        <v>7442.5</v>
      </c>
      <c r="AB43" s="99">
        <v>7442.5</v>
      </c>
      <c r="AD43" s="99">
        <v>-135</v>
      </c>
      <c r="AH43" s="104">
        <v>7033</v>
      </c>
      <c r="AI43" s="118" t="s">
        <v>72</v>
      </c>
    </row>
    <row r="44" spans="1:35" x14ac:dyDescent="0.25">
      <c r="B44" s="100">
        <v>7073</v>
      </c>
      <c r="C44" s="98" t="s">
        <v>470</v>
      </c>
      <c r="D44" s="79" t="s">
        <v>230</v>
      </c>
      <c r="E44" s="79" t="s">
        <v>471</v>
      </c>
      <c r="F44" s="79" t="s">
        <v>276</v>
      </c>
      <c r="G44" s="98" t="s">
        <v>411</v>
      </c>
      <c r="H44" s="116" t="s">
        <v>447</v>
      </c>
      <c r="I44" s="80">
        <v>10108.75</v>
      </c>
      <c r="J44" s="117"/>
      <c r="K44" s="80">
        <v>10108.75</v>
      </c>
      <c r="S44" s="79">
        <v>177</v>
      </c>
      <c r="T44" s="99">
        <v>5973.75</v>
      </c>
      <c r="V44" s="99">
        <v>4000</v>
      </c>
      <c r="X44" s="99">
        <v>9973.75</v>
      </c>
      <c r="AB44" s="99">
        <v>9973.75</v>
      </c>
      <c r="AD44" s="99">
        <v>-135</v>
      </c>
      <c r="AH44" s="104" t="e">
        <v>#N/A</v>
      </c>
      <c r="AI44" s="118" t="e">
        <v>#N/A</v>
      </c>
    </row>
    <row r="45" spans="1:35" x14ac:dyDescent="0.25">
      <c r="B45" s="100">
        <v>2142</v>
      </c>
      <c r="C45" s="98" t="s">
        <v>472</v>
      </c>
      <c r="D45" s="79" t="s">
        <v>102</v>
      </c>
      <c r="F45" s="79" t="s">
        <v>276</v>
      </c>
      <c r="G45" s="98" t="s">
        <v>277</v>
      </c>
      <c r="H45" s="116" t="s">
        <v>27</v>
      </c>
      <c r="I45" s="80">
        <v>5828.125</v>
      </c>
      <c r="J45" s="117"/>
      <c r="K45" s="80">
        <v>5828.125</v>
      </c>
      <c r="M45" s="119">
        <v>151</v>
      </c>
      <c r="N45" s="99">
        <v>1698.75</v>
      </c>
      <c r="V45" s="99">
        <v>4000</v>
      </c>
      <c r="X45" s="99">
        <v>5698.75</v>
      </c>
      <c r="AB45" s="99">
        <v>5698.75</v>
      </c>
      <c r="AD45" s="99">
        <v>-129.375</v>
      </c>
      <c r="AH45" s="104">
        <v>2142</v>
      </c>
      <c r="AI45" s="118" t="s">
        <v>102</v>
      </c>
    </row>
    <row r="46" spans="1:35" x14ac:dyDescent="0.25">
      <c r="B46" s="100">
        <v>3079</v>
      </c>
      <c r="C46" s="98" t="s">
        <v>473</v>
      </c>
      <c r="D46" s="79" t="s">
        <v>321</v>
      </c>
      <c r="F46" s="79" t="s">
        <v>276</v>
      </c>
      <c r="G46" s="98" t="s">
        <v>292</v>
      </c>
      <c r="H46" s="116" t="s">
        <v>27</v>
      </c>
      <c r="I46" s="80">
        <v>4877.5</v>
      </c>
      <c r="J46" s="117"/>
      <c r="K46" s="80">
        <v>4877.5</v>
      </c>
      <c r="M46" s="119">
        <v>67</v>
      </c>
      <c r="N46" s="99">
        <v>753.75</v>
      </c>
      <c r="V46" s="99">
        <v>4000</v>
      </c>
      <c r="X46" s="99">
        <v>4753.75</v>
      </c>
      <c r="AB46" s="99">
        <v>4753.75</v>
      </c>
      <c r="AD46" s="99">
        <v>-123.75</v>
      </c>
      <c r="AH46" s="104">
        <v>3079</v>
      </c>
      <c r="AI46" s="118" t="s">
        <v>864</v>
      </c>
    </row>
    <row r="47" spans="1:35" x14ac:dyDescent="0.25">
      <c r="B47" s="100">
        <v>3145</v>
      </c>
      <c r="C47" s="98" t="s">
        <v>474</v>
      </c>
      <c r="D47" s="79" t="s">
        <v>353</v>
      </c>
      <c r="F47" s="79" t="s">
        <v>276</v>
      </c>
      <c r="G47" s="98" t="s">
        <v>292</v>
      </c>
      <c r="H47" s="116" t="s">
        <v>27</v>
      </c>
      <c r="I47" s="80">
        <v>5676.25</v>
      </c>
      <c r="J47" s="117"/>
      <c r="K47" s="80">
        <v>5676.25</v>
      </c>
      <c r="M47" s="119">
        <v>138</v>
      </c>
      <c r="N47" s="99">
        <v>1552.5</v>
      </c>
      <c r="V47" s="99">
        <v>4000</v>
      </c>
      <c r="X47" s="99">
        <v>5552.5</v>
      </c>
      <c r="AB47" s="99">
        <v>5552.5</v>
      </c>
      <c r="AD47" s="99">
        <v>-123.75</v>
      </c>
      <c r="AH47" s="104">
        <v>3145</v>
      </c>
      <c r="AI47" s="118" t="s">
        <v>865</v>
      </c>
    </row>
    <row r="48" spans="1:35" x14ac:dyDescent="0.25">
      <c r="B48" s="100">
        <v>3109</v>
      </c>
      <c r="C48" s="98" t="s">
        <v>475</v>
      </c>
      <c r="D48" s="79" t="s">
        <v>333</v>
      </c>
      <c r="F48" s="79" t="s">
        <v>276</v>
      </c>
      <c r="G48" s="98" t="s">
        <v>292</v>
      </c>
      <c r="H48" s="116" t="s">
        <v>27</v>
      </c>
      <c r="I48" s="80">
        <v>6250</v>
      </c>
      <c r="J48" s="117"/>
      <c r="K48" s="80">
        <v>6250</v>
      </c>
      <c r="M48" s="119">
        <v>189</v>
      </c>
      <c r="N48" s="99">
        <v>2126.25</v>
      </c>
      <c r="V48" s="99">
        <v>4000</v>
      </c>
      <c r="X48" s="99">
        <v>6126.25</v>
      </c>
      <c r="AB48" s="99">
        <v>6126.25</v>
      </c>
      <c r="AD48" s="99">
        <v>-123.75</v>
      </c>
      <c r="AH48" s="104">
        <v>3109</v>
      </c>
      <c r="AI48" s="118" t="s">
        <v>866</v>
      </c>
    </row>
    <row r="49" spans="2:35" x14ac:dyDescent="0.25">
      <c r="B49" s="100">
        <v>4522</v>
      </c>
      <c r="C49" s="98" t="s">
        <v>476</v>
      </c>
      <c r="D49" s="79" t="s">
        <v>92</v>
      </c>
      <c r="F49" s="79" t="s">
        <v>276</v>
      </c>
      <c r="G49" s="98" t="s">
        <v>279</v>
      </c>
      <c r="H49" s="116" t="s">
        <v>93</v>
      </c>
      <c r="I49" s="80">
        <v>25481.875</v>
      </c>
      <c r="J49" s="117"/>
      <c r="K49" s="80">
        <v>25481.875</v>
      </c>
      <c r="P49" s="79">
        <v>1266</v>
      </c>
      <c r="Q49" s="99">
        <v>21363.75</v>
      </c>
      <c r="V49" s="99">
        <v>4000</v>
      </c>
      <c r="X49" s="99">
        <v>25363.75</v>
      </c>
      <c r="AB49" s="99">
        <v>25363.75</v>
      </c>
      <c r="AD49" s="99">
        <v>-118.125</v>
      </c>
      <c r="AH49" s="104">
        <v>4522</v>
      </c>
      <c r="AI49" s="118" t="s">
        <v>92</v>
      </c>
    </row>
    <row r="50" spans="2:35" x14ac:dyDescent="0.25">
      <c r="B50" s="100">
        <v>3200</v>
      </c>
      <c r="C50" s="98" t="s">
        <v>477</v>
      </c>
      <c r="D50" s="79" t="s">
        <v>379</v>
      </c>
      <c r="F50" s="79" t="s">
        <v>276</v>
      </c>
      <c r="G50" s="98" t="s">
        <v>292</v>
      </c>
      <c r="H50" s="116" t="s">
        <v>27</v>
      </c>
      <c r="I50" s="80">
        <v>5271.25</v>
      </c>
      <c r="J50" s="117"/>
      <c r="K50" s="80">
        <v>5271.25</v>
      </c>
      <c r="M50" s="119">
        <v>103</v>
      </c>
      <c r="N50" s="99">
        <v>1158.75</v>
      </c>
      <c r="V50" s="99">
        <v>4000</v>
      </c>
      <c r="X50" s="99">
        <v>5158.75</v>
      </c>
      <c r="AB50" s="99">
        <v>5158.75</v>
      </c>
      <c r="AD50" s="99">
        <v>-112.5</v>
      </c>
      <c r="AH50" s="104">
        <v>3200</v>
      </c>
      <c r="AI50" s="118" t="s">
        <v>867</v>
      </c>
    </row>
    <row r="51" spans="2:35" x14ac:dyDescent="0.25">
      <c r="B51" s="100">
        <v>3177</v>
      </c>
      <c r="C51" s="98" t="s">
        <v>478</v>
      </c>
      <c r="D51" s="79" t="s">
        <v>422</v>
      </c>
      <c r="F51" s="79" t="s">
        <v>276</v>
      </c>
      <c r="G51" s="98" t="s">
        <v>292</v>
      </c>
      <c r="H51" s="116" t="s">
        <v>27</v>
      </c>
      <c r="I51" s="80">
        <v>5428.75</v>
      </c>
      <c r="J51" s="117"/>
      <c r="K51" s="80">
        <v>5428.75</v>
      </c>
      <c r="M51" s="119">
        <v>117</v>
      </c>
      <c r="N51" s="99">
        <v>1316.25</v>
      </c>
      <c r="V51" s="99">
        <v>4000</v>
      </c>
      <c r="X51" s="99">
        <v>5316.25</v>
      </c>
      <c r="AB51" s="99">
        <v>5316.25</v>
      </c>
      <c r="AD51" s="99">
        <v>-112.5</v>
      </c>
      <c r="AH51" s="104">
        <v>3177</v>
      </c>
      <c r="AI51" s="118" t="s">
        <v>868</v>
      </c>
    </row>
    <row r="52" spans="2:35" x14ac:dyDescent="0.25">
      <c r="B52" s="100">
        <v>3022</v>
      </c>
      <c r="C52" s="98" t="s">
        <v>479</v>
      </c>
      <c r="D52" s="79" t="s">
        <v>298</v>
      </c>
      <c r="F52" s="79" t="s">
        <v>276</v>
      </c>
      <c r="G52" s="98" t="s">
        <v>292</v>
      </c>
      <c r="H52" s="116" t="s">
        <v>27</v>
      </c>
      <c r="I52" s="80">
        <v>5980</v>
      </c>
      <c r="J52" s="117"/>
      <c r="K52" s="80">
        <v>5980</v>
      </c>
      <c r="M52" s="119">
        <v>166</v>
      </c>
      <c r="N52" s="99">
        <v>1867.5</v>
      </c>
      <c r="V52" s="99">
        <v>4000</v>
      </c>
      <c r="X52" s="99">
        <v>5867.5</v>
      </c>
      <c r="AB52" s="99">
        <v>5867.5</v>
      </c>
      <c r="AD52" s="99">
        <v>-112.5</v>
      </c>
      <c r="AH52" s="104">
        <v>3022</v>
      </c>
      <c r="AI52" s="118" t="s">
        <v>869</v>
      </c>
    </row>
    <row r="53" spans="2:35" x14ac:dyDescent="0.25">
      <c r="B53" s="100">
        <v>2296</v>
      </c>
      <c r="C53" s="98" t="s">
        <v>480</v>
      </c>
      <c r="D53" s="79" t="s">
        <v>226</v>
      </c>
      <c r="F53" s="79" t="s">
        <v>276</v>
      </c>
      <c r="G53" s="98" t="s">
        <v>277</v>
      </c>
      <c r="H53" s="116" t="s">
        <v>27</v>
      </c>
      <c r="I53" s="80">
        <v>6171.25</v>
      </c>
      <c r="J53" s="117"/>
      <c r="K53" s="80">
        <v>6171.25</v>
      </c>
      <c r="M53" s="119">
        <v>183</v>
      </c>
      <c r="N53" s="99">
        <v>2058.75</v>
      </c>
      <c r="V53" s="99">
        <v>4000</v>
      </c>
      <c r="X53" s="99">
        <v>6058.75</v>
      </c>
      <c r="AB53" s="99">
        <v>6058.75</v>
      </c>
      <c r="AD53" s="99">
        <v>-112.5</v>
      </c>
      <c r="AH53" s="104">
        <v>2296</v>
      </c>
      <c r="AI53" s="118" t="s">
        <v>226</v>
      </c>
    </row>
    <row r="54" spans="2:35" x14ac:dyDescent="0.25">
      <c r="B54" s="100">
        <v>3158</v>
      </c>
      <c r="C54" s="98" t="s">
        <v>481</v>
      </c>
      <c r="D54" s="79" t="s">
        <v>360</v>
      </c>
      <c r="F54" s="79" t="s">
        <v>276</v>
      </c>
      <c r="G54" s="98" t="s">
        <v>292</v>
      </c>
      <c r="H54" s="116" t="s">
        <v>27</v>
      </c>
      <c r="I54" s="80">
        <v>5125</v>
      </c>
      <c r="J54" s="117"/>
      <c r="K54" s="80">
        <v>5125</v>
      </c>
      <c r="M54" s="119">
        <v>91</v>
      </c>
      <c r="N54" s="99">
        <v>1023.75</v>
      </c>
      <c r="V54" s="99">
        <v>4000</v>
      </c>
      <c r="X54" s="99">
        <v>5023.75</v>
      </c>
      <c r="AB54" s="99">
        <v>5023.75</v>
      </c>
      <c r="AD54" s="99">
        <v>-101.25</v>
      </c>
      <c r="AH54" s="104">
        <v>3158</v>
      </c>
      <c r="AI54" s="118" t="s">
        <v>870</v>
      </c>
    </row>
    <row r="55" spans="2:35" x14ac:dyDescent="0.25">
      <c r="B55" s="100">
        <v>3298</v>
      </c>
      <c r="C55" s="98" t="s">
        <v>482</v>
      </c>
      <c r="D55" s="79" t="s">
        <v>390</v>
      </c>
      <c r="F55" s="79" t="s">
        <v>276</v>
      </c>
      <c r="G55" s="98" t="s">
        <v>292</v>
      </c>
      <c r="H55" s="116" t="s">
        <v>27</v>
      </c>
      <c r="I55" s="80">
        <v>5777.5</v>
      </c>
      <c r="J55" s="117"/>
      <c r="K55" s="80">
        <v>5777.5</v>
      </c>
      <c r="M55" s="119">
        <v>149</v>
      </c>
      <c r="N55" s="99">
        <v>1676.25</v>
      </c>
      <c r="V55" s="99">
        <v>4000</v>
      </c>
      <c r="X55" s="99">
        <v>5676.25</v>
      </c>
      <c r="AB55" s="99">
        <v>5676.25</v>
      </c>
      <c r="AD55" s="99">
        <v>-101.25</v>
      </c>
      <c r="AH55" s="104">
        <v>3298</v>
      </c>
      <c r="AI55" s="118" t="s">
        <v>871</v>
      </c>
    </row>
    <row r="56" spans="2:35" x14ac:dyDescent="0.25">
      <c r="B56" s="100">
        <v>2187</v>
      </c>
      <c r="C56" s="98" t="s">
        <v>483</v>
      </c>
      <c r="D56" s="79" t="s">
        <v>121</v>
      </c>
      <c r="F56" s="79" t="s">
        <v>276</v>
      </c>
      <c r="G56" s="98" t="s">
        <v>277</v>
      </c>
      <c r="H56" s="116" t="s">
        <v>27</v>
      </c>
      <c r="I56" s="80">
        <v>6340</v>
      </c>
      <c r="J56" s="117"/>
      <c r="K56" s="80">
        <v>6340</v>
      </c>
      <c r="M56" s="119">
        <v>199</v>
      </c>
      <c r="N56" s="99">
        <v>2238.75</v>
      </c>
      <c r="V56" s="99">
        <v>4000</v>
      </c>
      <c r="X56" s="99">
        <v>6238.75</v>
      </c>
      <c r="AB56" s="99">
        <v>6238.75</v>
      </c>
      <c r="AD56" s="99">
        <v>-101.25</v>
      </c>
      <c r="AH56" s="104">
        <v>2187</v>
      </c>
      <c r="AI56" s="118" t="s">
        <v>121</v>
      </c>
    </row>
    <row r="57" spans="2:35" x14ac:dyDescent="0.25">
      <c r="B57" s="100">
        <v>3144</v>
      </c>
      <c r="C57" s="98" t="s">
        <v>484</v>
      </c>
      <c r="D57" s="79" t="s">
        <v>352</v>
      </c>
      <c r="F57" s="79" t="s">
        <v>276</v>
      </c>
      <c r="G57" s="98" t="s">
        <v>292</v>
      </c>
      <c r="H57" s="116" t="s">
        <v>36</v>
      </c>
      <c r="I57" s="80">
        <v>6711.25</v>
      </c>
      <c r="J57" s="117"/>
      <c r="K57" s="80">
        <v>6711.25</v>
      </c>
      <c r="M57" s="119">
        <v>232</v>
      </c>
      <c r="N57" s="99">
        <v>2610</v>
      </c>
      <c r="V57" s="99">
        <v>4000</v>
      </c>
      <c r="X57" s="99">
        <v>6610</v>
      </c>
      <c r="AB57" s="99">
        <v>6610</v>
      </c>
      <c r="AD57" s="99">
        <v>-101.25</v>
      </c>
      <c r="AH57" s="104">
        <v>3144</v>
      </c>
      <c r="AI57" s="118" t="s">
        <v>872</v>
      </c>
    </row>
    <row r="58" spans="2:35" x14ac:dyDescent="0.25">
      <c r="B58" s="100">
        <v>5206</v>
      </c>
      <c r="C58" s="98" t="s">
        <v>485</v>
      </c>
      <c r="D58" s="79" t="s">
        <v>216</v>
      </c>
      <c r="F58" s="79" t="s">
        <v>276</v>
      </c>
      <c r="G58" s="98" t="s">
        <v>279</v>
      </c>
      <c r="H58" s="116" t="s">
        <v>36</v>
      </c>
      <c r="I58" s="80">
        <v>9490</v>
      </c>
      <c r="J58" s="117"/>
      <c r="K58" s="80">
        <v>9490</v>
      </c>
      <c r="M58" s="119">
        <v>479</v>
      </c>
      <c r="N58" s="99">
        <v>5388.75</v>
      </c>
      <c r="V58" s="99">
        <v>4000</v>
      </c>
      <c r="X58" s="99">
        <v>9388.75</v>
      </c>
      <c r="AB58" s="99">
        <v>9388.75</v>
      </c>
      <c r="AD58" s="99">
        <v>-101.25</v>
      </c>
      <c r="AH58" s="104">
        <v>5206</v>
      </c>
      <c r="AI58" s="118" t="s">
        <v>216</v>
      </c>
    </row>
    <row r="59" spans="2:35" x14ac:dyDescent="0.25">
      <c r="B59" s="100">
        <v>7058</v>
      </c>
      <c r="C59" s="98" t="s">
        <v>486</v>
      </c>
      <c r="D59" s="79" t="s">
        <v>73</v>
      </c>
      <c r="E59" s="79" t="s">
        <v>487</v>
      </c>
      <c r="F59" s="79" t="s">
        <v>276</v>
      </c>
      <c r="G59" s="98" t="s">
        <v>411</v>
      </c>
      <c r="H59" s="116" t="s">
        <v>447</v>
      </c>
      <c r="I59" s="80">
        <v>6092.5</v>
      </c>
      <c r="J59" s="117"/>
      <c r="K59" s="80">
        <v>6092.5</v>
      </c>
      <c r="S59" s="79">
        <v>59</v>
      </c>
      <c r="T59" s="99">
        <v>1991.25</v>
      </c>
      <c r="V59" s="99">
        <v>4000</v>
      </c>
      <c r="X59" s="99">
        <v>5991.25</v>
      </c>
      <c r="AB59" s="99">
        <v>5991.25</v>
      </c>
      <c r="AD59" s="99">
        <v>-101.25</v>
      </c>
      <c r="AH59" s="104">
        <v>7058</v>
      </c>
      <c r="AI59" s="118" t="s">
        <v>73</v>
      </c>
    </row>
    <row r="60" spans="2:35" x14ac:dyDescent="0.25">
      <c r="B60" s="100">
        <v>3091</v>
      </c>
      <c r="C60" s="98" t="s">
        <v>488</v>
      </c>
      <c r="D60" s="79" t="s">
        <v>329</v>
      </c>
      <c r="F60" s="79" t="s">
        <v>276</v>
      </c>
      <c r="G60" s="98" t="s">
        <v>292</v>
      </c>
      <c r="H60" s="116" t="s">
        <v>27</v>
      </c>
      <c r="I60" s="80">
        <v>4877.5</v>
      </c>
      <c r="J60" s="117"/>
      <c r="K60" s="80">
        <v>4877.5</v>
      </c>
      <c r="M60" s="119">
        <v>70</v>
      </c>
      <c r="N60" s="99">
        <v>787.5</v>
      </c>
      <c r="V60" s="99">
        <v>4000</v>
      </c>
      <c r="X60" s="99">
        <v>4787.5</v>
      </c>
      <c r="AB60" s="99">
        <v>4787.5</v>
      </c>
      <c r="AD60" s="99">
        <v>-90</v>
      </c>
      <c r="AH60" s="104">
        <v>3091</v>
      </c>
      <c r="AI60" s="118" t="s">
        <v>873</v>
      </c>
    </row>
    <row r="61" spans="2:35" x14ac:dyDescent="0.25">
      <c r="B61" s="100">
        <v>2164</v>
      </c>
      <c r="C61" s="98" t="s">
        <v>489</v>
      </c>
      <c r="D61" s="79" t="s">
        <v>133</v>
      </c>
      <c r="F61" s="79" t="s">
        <v>276</v>
      </c>
      <c r="G61" s="98" t="s">
        <v>277</v>
      </c>
      <c r="H61" s="116" t="s">
        <v>27</v>
      </c>
      <c r="I61" s="80">
        <v>6115</v>
      </c>
      <c r="J61" s="117"/>
      <c r="K61" s="80">
        <v>6115</v>
      </c>
      <c r="M61" s="119">
        <v>180</v>
      </c>
      <c r="N61" s="99">
        <v>2025</v>
      </c>
      <c r="V61" s="99">
        <v>4000</v>
      </c>
      <c r="X61" s="99">
        <v>6025</v>
      </c>
      <c r="AB61" s="99">
        <v>6025</v>
      </c>
      <c r="AD61" s="99">
        <v>-90</v>
      </c>
      <c r="AH61" s="104">
        <v>2164</v>
      </c>
      <c r="AI61" s="118" t="s">
        <v>133</v>
      </c>
    </row>
    <row r="62" spans="2:35" x14ac:dyDescent="0.25">
      <c r="B62" s="100">
        <v>2313</v>
      </c>
      <c r="C62" s="98" t="s">
        <v>490</v>
      </c>
      <c r="D62" s="79" t="s">
        <v>77</v>
      </c>
      <c r="F62" s="79" t="s">
        <v>276</v>
      </c>
      <c r="G62" s="98" t="s">
        <v>277</v>
      </c>
      <c r="H62" s="116" t="s">
        <v>27</v>
      </c>
      <c r="I62" s="80">
        <v>6463.75</v>
      </c>
      <c r="J62" s="117"/>
      <c r="K62" s="80">
        <v>6463.75</v>
      </c>
      <c r="M62" s="119">
        <v>211</v>
      </c>
      <c r="N62" s="99">
        <v>2373.75</v>
      </c>
      <c r="V62" s="99">
        <v>4000</v>
      </c>
      <c r="X62" s="99">
        <v>6373.75</v>
      </c>
      <c r="AB62" s="99">
        <v>6373.75</v>
      </c>
      <c r="AD62" s="99">
        <v>-90</v>
      </c>
      <c r="AH62" s="104">
        <v>2313</v>
      </c>
      <c r="AI62" s="118" t="s">
        <v>77</v>
      </c>
    </row>
    <row r="63" spans="2:35" x14ac:dyDescent="0.25">
      <c r="B63" s="100">
        <v>2327</v>
      </c>
      <c r="C63" s="98" t="s">
        <v>491</v>
      </c>
      <c r="D63" s="79" t="s">
        <v>184</v>
      </c>
      <c r="F63" s="79" t="s">
        <v>276</v>
      </c>
      <c r="G63" s="98" t="s">
        <v>277</v>
      </c>
      <c r="H63" s="116" t="s">
        <v>27</v>
      </c>
      <c r="I63" s="80">
        <v>4736.875</v>
      </c>
      <c r="J63" s="117"/>
      <c r="K63" s="80">
        <v>4736.875</v>
      </c>
      <c r="M63" s="119">
        <v>58</v>
      </c>
      <c r="N63" s="99">
        <v>652.5</v>
      </c>
      <c r="V63" s="99">
        <v>4000</v>
      </c>
      <c r="X63" s="99">
        <v>4652.5</v>
      </c>
      <c r="AB63" s="99">
        <v>4652.5</v>
      </c>
      <c r="AD63" s="99">
        <v>-84.375</v>
      </c>
      <c r="AH63" s="104">
        <v>2327</v>
      </c>
      <c r="AI63" s="118" t="s">
        <v>184</v>
      </c>
    </row>
    <row r="64" spans="2:35" x14ac:dyDescent="0.25">
      <c r="B64" s="100">
        <v>2645</v>
      </c>
      <c r="C64" s="98" t="s">
        <v>492</v>
      </c>
      <c r="D64" s="79" t="s">
        <v>54</v>
      </c>
      <c r="F64" s="79" t="s">
        <v>276</v>
      </c>
      <c r="G64" s="98" t="s">
        <v>277</v>
      </c>
      <c r="H64" s="116" t="s">
        <v>27</v>
      </c>
      <c r="I64" s="80">
        <v>6542.5</v>
      </c>
      <c r="J64" s="117"/>
      <c r="K64" s="80">
        <v>6542.5</v>
      </c>
      <c r="M64" s="119">
        <v>218.5</v>
      </c>
      <c r="N64" s="99">
        <v>2458.125</v>
      </c>
      <c r="V64" s="99">
        <v>4000</v>
      </c>
      <c r="X64" s="99">
        <v>6458.125</v>
      </c>
      <c r="AB64" s="99">
        <v>6458.125</v>
      </c>
      <c r="AD64" s="99">
        <v>-84.375</v>
      </c>
      <c r="AH64" s="104">
        <v>2645</v>
      </c>
      <c r="AI64" s="118" t="s">
        <v>54</v>
      </c>
    </row>
    <row r="65" spans="2:35" x14ac:dyDescent="0.25">
      <c r="B65" s="100">
        <v>3069</v>
      </c>
      <c r="C65" s="98" t="s">
        <v>493</v>
      </c>
      <c r="D65" s="79" t="s">
        <v>318</v>
      </c>
      <c r="F65" s="79" t="s">
        <v>276</v>
      </c>
      <c r="G65" s="98" t="s">
        <v>292</v>
      </c>
      <c r="H65" s="116" t="s">
        <v>27</v>
      </c>
      <c r="I65" s="80">
        <v>4855</v>
      </c>
      <c r="J65" s="117"/>
      <c r="K65" s="80">
        <v>4855</v>
      </c>
      <c r="M65" s="119">
        <v>69</v>
      </c>
      <c r="N65" s="99">
        <v>776.25</v>
      </c>
      <c r="V65" s="99">
        <v>4000</v>
      </c>
      <c r="X65" s="99">
        <v>4776.25</v>
      </c>
      <c r="AB65" s="99">
        <v>4776.25</v>
      </c>
      <c r="AD65" s="99">
        <v>-78.75</v>
      </c>
      <c r="AH65" s="104">
        <v>3069</v>
      </c>
      <c r="AI65" s="118" t="s">
        <v>874</v>
      </c>
    </row>
    <row r="66" spans="2:35" x14ac:dyDescent="0.25">
      <c r="B66" s="100">
        <v>3134</v>
      </c>
      <c r="C66" s="98" t="s">
        <v>494</v>
      </c>
      <c r="D66" s="79" t="s">
        <v>345</v>
      </c>
      <c r="F66" s="79" t="s">
        <v>276</v>
      </c>
      <c r="G66" s="98" t="s">
        <v>292</v>
      </c>
      <c r="H66" s="116" t="s">
        <v>27</v>
      </c>
      <c r="I66" s="80">
        <v>5428.75</v>
      </c>
      <c r="J66" s="117"/>
      <c r="K66" s="80">
        <v>5428.75</v>
      </c>
      <c r="M66" s="119">
        <v>120</v>
      </c>
      <c r="N66" s="99">
        <v>1350</v>
      </c>
      <c r="V66" s="99">
        <v>4000</v>
      </c>
      <c r="X66" s="99">
        <v>5350</v>
      </c>
      <c r="AB66" s="99">
        <v>5350</v>
      </c>
      <c r="AD66" s="99">
        <v>-78.75</v>
      </c>
      <c r="AH66" s="104">
        <v>3134</v>
      </c>
      <c r="AI66" s="118" t="s">
        <v>875</v>
      </c>
    </row>
    <row r="67" spans="2:35" x14ac:dyDescent="0.25">
      <c r="B67" s="100">
        <v>2258</v>
      </c>
      <c r="C67" s="98" t="s">
        <v>495</v>
      </c>
      <c r="D67" s="79" t="s">
        <v>142</v>
      </c>
      <c r="F67" s="79" t="s">
        <v>276</v>
      </c>
      <c r="G67" s="98" t="s">
        <v>277</v>
      </c>
      <c r="H67" s="116" t="s">
        <v>27</v>
      </c>
      <c r="I67" s="80">
        <v>9175</v>
      </c>
      <c r="J67" s="117"/>
      <c r="K67" s="80">
        <v>9175</v>
      </c>
      <c r="M67" s="119">
        <v>453</v>
      </c>
      <c r="N67" s="99">
        <v>5096.25</v>
      </c>
      <c r="V67" s="99">
        <v>4000</v>
      </c>
      <c r="X67" s="99">
        <v>9096.25</v>
      </c>
      <c r="AB67" s="99">
        <v>9096.25</v>
      </c>
      <c r="AD67" s="99">
        <v>-78.75</v>
      </c>
      <c r="AH67" s="104">
        <v>2258</v>
      </c>
      <c r="AI67" s="118" t="s">
        <v>142</v>
      </c>
    </row>
    <row r="68" spans="2:35" x14ac:dyDescent="0.25">
      <c r="B68" s="100">
        <v>3124</v>
      </c>
      <c r="C68" s="98" t="s">
        <v>496</v>
      </c>
      <c r="D68" s="79" t="s">
        <v>340</v>
      </c>
      <c r="F68" s="79" t="s">
        <v>276</v>
      </c>
      <c r="G68" s="98" t="s">
        <v>292</v>
      </c>
      <c r="H68" s="116" t="s">
        <v>27</v>
      </c>
      <c r="I68" s="80">
        <v>9321.25</v>
      </c>
      <c r="J68" s="117"/>
      <c r="K68" s="80">
        <v>9321.25</v>
      </c>
      <c r="M68" s="119">
        <v>466</v>
      </c>
      <c r="N68" s="99">
        <v>5242.5</v>
      </c>
      <c r="V68" s="99">
        <v>4000</v>
      </c>
      <c r="X68" s="99">
        <v>9242.5</v>
      </c>
      <c r="AB68" s="99">
        <v>9242.5</v>
      </c>
      <c r="AD68" s="99">
        <v>-78.75</v>
      </c>
      <c r="AH68" s="104">
        <v>3124</v>
      </c>
      <c r="AI68" s="118" t="s">
        <v>876</v>
      </c>
    </row>
    <row r="69" spans="2:35" x14ac:dyDescent="0.25">
      <c r="B69" s="100">
        <v>5215</v>
      </c>
      <c r="C69" s="98" t="s">
        <v>497</v>
      </c>
      <c r="D69" s="79" t="s">
        <v>388</v>
      </c>
      <c r="F69" s="79" t="s">
        <v>276</v>
      </c>
      <c r="G69" s="98" t="s">
        <v>279</v>
      </c>
      <c r="H69" s="116" t="s">
        <v>27</v>
      </c>
      <c r="I69" s="80">
        <v>7273.75</v>
      </c>
      <c r="J69" s="117"/>
      <c r="K69" s="80">
        <v>7273.75</v>
      </c>
      <c r="M69" s="119">
        <v>284.5</v>
      </c>
      <c r="N69" s="99">
        <v>3200.625</v>
      </c>
      <c r="V69" s="99">
        <v>4000</v>
      </c>
      <c r="X69" s="99">
        <v>7200.625</v>
      </c>
      <c r="AB69" s="99">
        <v>7200.625</v>
      </c>
      <c r="AD69" s="99">
        <v>-73.125</v>
      </c>
      <c r="AH69" s="104">
        <v>5215</v>
      </c>
      <c r="AI69" s="118" t="s">
        <v>877</v>
      </c>
    </row>
    <row r="70" spans="2:35" x14ac:dyDescent="0.25">
      <c r="B70" s="100">
        <v>3083</v>
      </c>
      <c r="C70" s="98" t="s">
        <v>498</v>
      </c>
      <c r="D70" s="79" t="s">
        <v>324</v>
      </c>
      <c r="F70" s="79" t="s">
        <v>276</v>
      </c>
      <c r="G70" s="98" t="s">
        <v>292</v>
      </c>
      <c r="H70" s="116" t="s">
        <v>27</v>
      </c>
      <c r="I70" s="80">
        <v>4573.75</v>
      </c>
      <c r="J70" s="117"/>
      <c r="K70" s="80">
        <v>4573.75</v>
      </c>
      <c r="M70" s="119">
        <v>45</v>
      </c>
      <c r="N70" s="99">
        <v>506.25</v>
      </c>
      <c r="V70" s="99">
        <v>4000</v>
      </c>
      <c r="X70" s="99">
        <v>4506.25</v>
      </c>
      <c r="AB70" s="99">
        <v>4506.25</v>
      </c>
      <c r="AD70" s="99">
        <v>-67.5</v>
      </c>
      <c r="AH70" s="104">
        <v>3083</v>
      </c>
      <c r="AI70" s="118" t="s">
        <v>878</v>
      </c>
    </row>
    <row r="71" spans="2:35" x14ac:dyDescent="0.25">
      <c r="B71" s="100">
        <v>3159</v>
      </c>
      <c r="C71" s="98" t="s">
        <v>499</v>
      </c>
      <c r="D71" s="79" t="s">
        <v>361</v>
      </c>
      <c r="F71" s="79" t="s">
        <v>276</v>
      </c>
      <c r="G71" s="98" t="s">
        <v>292</v>
      </c>
      <c r="H71" s="116" t="s">
        <v>27</v>
      </c>
      <c r="I71" s="80">
        <v>5147.5</v>
      </c>
      <c r="J71" s="117"/>
      <c r="K71" s="80">
        <v>5147.5</v>
      </c>
      <c r="M71" s="119">
        <v>96</v>
      </c>
      <c r="N71" s="99">
        <v>1080</v>
      </c>
      <c r="V71" s="99">
        <v>4000</v>
      </c>
      <c r="X71" s="99">
        <v>5080</v>
      </c>
      <c r="AB71" s="99">
        <v>5080</v>
      </c>
      <c r="AD71" s="99">
        <v>-67.5</v>
      </c>
      <c r="AH71" s="104">
        <v>3159</v>
      </c>
      <c r="AI71" s="118" t="s">
        <v>879</v>
      </c>
    </row>
    <row r="72" spans="2:35" x14ac:dyDescent="0.25">
      <c r="B72" s="100">
        <v>2166</v>
      </c>
      <c r="C72" s="98" t="s">
        <v>500</v>
      </c>
      <c r="D72" s="79" t="s">
        <v>168</v>
      </c>
      <c r="F72" s="79" t="s">
        <v>276</v>
      </c>
      <c r="G72" s="98" t="s">
        <v>277</v>
      </c>
      <c r="H72" s="116" t="s">
        <v>27</v>
      </c>
      <c r="I72" s="80">
        <v>5181.25</v>
      </c>
      <c r="J72" s="117"/>
      <c r="K72" s="80">
        <v>5181.25</v>
      </c>
      <c r="M72" s="119">
        <v>99</v>
      </c>
      <c r="N72" s="99">
        <v>1113.75</v>
      </c>
      <c r="V72" s="99">
        <v>4000</v>
      </c>
      <c r="X72" s="99">
        <v>5113.75</v>
      </c>
      <c r="AB72" s="99">
        <v>5113.75</v>
      </c>
      <c r="AD72" s="99">
        <v>-67.5</v>
      </c>
      <c r="AH72" s="104">
        <v>2166</v>
      </c>
      <c r="AI72" s="118" t="s">
        <v>168</v>
      </c>
    </row>
    <row r="73" spans="2:35" x14ac:dyDescent="0.25">
      <c r="B73" s="100">
        <v>3059</v>
      </c>
      <c r="C73" s="98" t="s">
        <v>501</v>
      </c>
      <c r="D73" s="79" t="s">
        <v>314</v>
      </c>
      <c r="F73" s="79" t="s">
        <v>276</v>
      </c>
      <c r="G73" s="98" t="s">
        <v>292</v>
      </c>
      <c r="H73" s="116" t="s">
        <v>27</v>
      </c>
      <c r="I73" s="80">
        <v>5507.5</v>
      </c>
      <c r="J73" s="117"/>
      <c r="K73" s="80">
        <v>5507.5</v>
      </c>
      <c r="M73" s="119">
        <v>128</v>
      </c>
      <c r="N73" s="99">
        <v>1440</v>
      </c>
      <c r="V73" s="99">
        <v>4000</v>
      </c>
      <c r="X73" s="99">
        <v>5440</v>
      </c>
      <c r="AB73" s="99">
        <v>5440</v>
      </c>
      <c r="AD73" s="99">
        <v>-67.5</v>
      </c>
      <c r="AH73" s="104">
        <v>3059</v>
      </c>
      <c r="AI73" s="118" t="s">
        <v>880</v>
      </c>
    </row>
    <row r="74" spans="2:35" x14ac:dyDescent="0.25">
      <c r="B74" s="100">
        <v>3052</v>
      </c>
      <c r="C74" s="98" t="s">
        <v>502</v>
      </c>
      <c r="D74" s="79" t="s">
        <v>310</v>
      </c>
      <c r="F74" s="79" t="s">
        <v>276</v>
      </c>
      <c r="G74" s="98" t="s">
        <v>292</v>
      </c>
      <c r="H74" s="116" t="s">
        <v>27</v>
      </c>
      <c r="I74" s="80">
        <v>6058.75</v>
      </c>
      <c r="J74" s="117"/>
      <c r="K74" s="80">
        <v>6058.75</v>
      </c>
      <c r="M74" s="119">
        <v>177</v>
      </c>
      <c r="N74" s="99">
        <v>1991.25</v>
      </c>
      <c r="V74" s="99">
        <v>4000</v>
      </c>
      <c r="X74" s="99">
        <v>5991.25</v>
      </c>
      <c r="AB74" s="99">
        <v>5991.25</v>
      </c>
      <c r="AD74" s="99">
        <v>-67.5</v>
      </c>
      <c r="AH74" s="104">
        <v>3052</v>
      </c>
      <c r="AI74" s="118" t="s">
        <v>881</v>
      </c>
    </row>
    <row r="75" spans="2:35" x14ac:dyDescent="0.25">
      <c r="B75" s="100">
        <v>2516</v>
      </c>
      <c r="C75" s="98" t="s">
        <v>503</v>
      </c>
      <c r="D75" s="79" t="s">
        <v>108</v>
      </c>
      <c r="F75" s="79" t="s">
        <v>276</v>
      </c>
      <c r="G75" s="98" t="s">
        <v>277</v>
      </c>
      <c r="H75" s="116" t="s">
        <v>27</v>
      </c>
      <c r="I75" s="80">
        <v>6351.25</v>
      </c>
      <c r="J75" s="117"/>
      <c r="K75" s="80">
        <v>6351.25</v>
      </c>
      <c r="M75" s="119">
        <v>203</v>
      </c>
      <c r="N75" s="99">
        <v>2283.75</v>
      </c>
      <c r="V75" s="99">
        <v>4000</v>
      </c>
      <c r="X75" s="99">
        <v>6283.75</v>
      </c>
      <c r="AB75" s="99">
        <v>6283.75</v>
      </c>
      <c r="AD75" s="99">
        <v>-67.5</v>
      </c>
      <c r="AH75" s="104">
        <v>2516</v>
      </c>
      <c r="AI75" s="118" t="s">
        <v>108</v>
      </c>
    </row>
    <row r="76" spans="2:35" x14ac:dyDescent="0.25">
      <c r="B76" s="100">
        <v>2136</v>
      </c>
      <c r="C76" s="98" t="s">
        <v>504</v>
      </c>
      <c r="D76" s="79" t="s">
        <v>205</v>
      </c>
      <c r="F76" s="79" t="s">
        <v>276</v>
      </c>
      <c r="G76" s="98" t="s">
        <v>277</v>
      </c>
      <c r="H76" s="116" t="s">
        <v>27</v>
      </c>
      <c r="I76" s="80">
        <v>6407.5</v>
      </c>
      <c r="J76" s="117"/>
      <c r="K76" s="80">
        <v>6407.5</v>
      </c>
      <c r="M76" s="119">
        <v>208</v>
      </c>
      <c r="N76" s="99">
        <v>2340</v>
      </c>
      <c r="V76" s="99">
        <v>4000</v>
      </c>
      <c r="X76" s="99">
        <v>6340</v>
      </c>
      <c r="AB76" s="99">
        <v>6340</v>
      </c>
      <c r="AD76" s="99">
        <v>-67.5</v>
      </c>
      <c r="AH76" s="104">
        <v>2136</v>
      </c>
      <c r="AI76" s="118" t="s">
        <v>205</v>
      </c>
    </row>
    <row r="77" spans="2:35" x14ac:dyDescent="0.25">
      <c r="B77" s="100">
        <v>7063</v>
      </c>
      <c r="C77" s="98" t="s">
        <v>505</v>
      </c>
      <c r="D77" s="79" t="s">
        <v>248</v>
      </c>
      <c r="F77" s="79" t="s">
        <v>276</v>
      </c>
      <c r="G77" s="98" t="s">
        <v>411</v>
      </c>
      <c r="H77" s="116" t="s">
        <v>447</v>
      </c>
      <c r="I77" s="80">
        <v>10615</v>
      </c>
      <c r="J77" s="117"/>
      <c r="K77" s="80">
        <v>10615</v>
      </c>
      <c r="S77" s="79">
        <v>194</v>
      </c>
      <c r="T77" s="99">
        <v>6547.5</v>
      </c>
      <c r="V77" s="99">
        <v>4000</v>
      </c>
      <c r="X77" s="99">
        <v>10547.5</v>
      </c>
      <c r="AB77" s="99">
        <v>10547.5</v>
      </c>
      <c r="AD77" s="99">
        <v>-67.5</v>
      </c>
      <c r="AH77" s="104">
        <v>7063</v>
      </c>
      <c r="AI77" s="118" t="s">
        <v>248</v>
      </c>
    </row>
    <row r="78" spans="2:35" x14ac:dyDescent="0.25">
      <c r="B78" s="100">
        <v>2596</v>
      </c>
      <c r="C78" s="98" t="s">
        <v>506</v>
      </c>
      <c r="D78" s="79" t="s">
        <v>109</v>
      </c>
      <c r="F78" s="79" t="s">
        <v>276</v>
      </c>
      <c r="G78" s="98" t="s">
        <v>277</v>
      </c>
      <c r="H78" s="116" t="s">
        <v>27</v>
      </c>
      <c r="I78" s="80">
        <v>8601.25</v>
      </c>
      <c r="J78" s="117"/>
      <c r="K78" s="80">
        <v>8601.25</v>
      </c>
      <c r="M78" s="119">
        <v>403.5</v>
      </c>
      <c r="N78" s="99">
        <v>4539.375</v>
      </c>
      <c r="V78" s="99">
        <v>4000</v>
      </c>
      <c r="X78" s="99">
        <v>8539.375</v>
      </c>
      <c r="AB78" s="99">
        <v>8539.375</v>
      </c>
      <c r="AD78" s="99">
        <v>-61.875</v>
      </c>
      <c r="AH78" s="104">
        <v>2596</v>
      </c>
      <c r="AI78" s="118" t="s">
        <v>109</v>
      </c>
    </row>
    <row r="79" spans="2:35" x14ac:dyDescent="0.25">
      <c r="B79" s="100">
        <v>2666</v>
      </c>
      <c r="C79" s="98" t="s">
        <v>507</v>
      </c>
      <c r="D79" s="79" t="s">
        <v>52</v>
      </c>
      <c r="F79" s="79" t="s">
        <v>276</v>
      </c>
      <c r="G79" s="98" t="s">
        <v>277</v>
      </c>
      <c r="H79" s="116" t="s">
        <v>27</v>
      </c>
      <c r="I79" s="80">
        <v>8747.5</v>
      </c>
      <c r="J79" s="117"/>
      <c r="K79" s="80">
        <v>8747.5</v>
      </c>
      <c r="M79" s="119">
        <v>416.5</v>
      </c>
      <c r="N79" s="99">
        <v>4685.625</v>
      </c>
      <c r="V79" s="99">
        <v>4000</v>
      </c>
      <c r="X79" s="99">
        <v>8685.625</v>
      </c>
      <c r="AB79" s="99">
        <v>8685.625</v>
      </c>
      <c r="AD79" s="99">
        <v>-61.875</v>
      </c>
      <c r="AH79" s="104">
        <v>2666</v>
      </c>
      <c r="AI79" s="118" t="s">
        <v>52</v>
      </c>
    </row>
    <row r="80" spans="2:35" x14ac:dyDescent="0.25">
      <c r="B80" s="100">
        <v>3082</v>
      </c>
      <c r="C80" s="98" t="s">
        <v>508</v>
      </c>
      <c r="D80" s="79" t="s">
        <v>323</v>
      </c>
      <c r="F80" s="79" t="s">
        <v>276</v>
      </c>
      <c r="G80" s="98" t="s">
        <v>292</v>
      </c>
      <c r="H80" s="116" t="s">
        <v>27</v>
      </c>
      <c r="I80" s="80">
        <v>4810</v>
      </c>
      <c r="J80" s="117"/>
      <c r="K80" s="80">
        <v>4810</v>
      </c>
      <c r="M80" s="119">
        <v>67</v>
      </c>
      <c r="N80" s="99">
        <v>753.75</v>
      </c>
      <c r="V80" s="99">
        <v>4000</v>
      </c>
      <c r="X80" s="99">
        <v>4753.75</v>
      </c>
      <c r="AB80" s="99">
        <v>4753.75</v>
      </c>
      <c r="AD80" s="99">
        <v>-56.25</v>
      </c>
      <c r="AH80" s="104">
        <v>3082</v>
      </c>
      <c r="AI80" s="118" t="s">
        <v>882</v>
      </c>
    </row>
    <row r="81" spans="2:35" x14ac:dyDescent="0.25">
      <c r="B81" s="100">
        <v>2322</v>
      </c>
      <c r="C81" s="98" t="s">
        <v>509</v>
      </c>
      <c r="D81" s="79" t="s">
        <v>203</v>
      </c>
      <c r="F81" s="79" t="s">
        <v>276</v>
      </c>
      <c r="G81" s="98" t="s">
        <v>277</v>
      </c>
      <c r="H81" s="116" t="s">
        <v>27</v>
      </c>
      <c r="I81" s="80">
        <v>5395</v>
      </c>
      <c r="J81" s="117"/>
      <c r="K81" s="80">
        <v>5395</v>
      </c>
      <c r="M81" s="119">
        <v>119</v>
      </c>
      <c r="N81" s="99">
        <v>1338.75</v>
      </c>
      <c r="V81" s="99">
        <v>4000</v>
      </c>
      <c r="X81" s="99">
        <v>5338.75</v>
      </c>
      <c r="AB81" s="99">
        <v>5338.75</v>
      </c>
      <c r="AD81" s="99">
        <v>-56.25</v>
      </c>
      <c r="AH81" s="104">
        <v>2322</v>
      </c>
      <c r="AI81" s="118" t="s">
        <v>203</v>
      </c>
    </row>
    <row r="82" spans="2:35" x14ac:dyDescent="0.25">
      <c r="B82" s="100">
        <v>3062</v>
      </c>
      <c r="C82" s="98" t="s">
        <v>510</v>
      </c>
      <c r="D82" s="79" t="s">
        <v>316</v>
      </c>
      <c r="F82" s="79" t="s">
        <v>276</v>
      </c>
      <c r="G82" s="98" t="s">
        <v>292</v>
      </c>
      <c r="H82" s="116" t="s">
        <v>27</v>
      </c>
      <c r="I82" s="80">
        <v>5485</v>
      </c>
      <c r="J82" s="117"/>
      <c r="K82" s="80">
        <v>5485</v>
      </c>
      <c r="M82" s="119">
        <v>127</v>
      </c>
      <c r="N82" s="99">
        <v>1428.75</v>
      </c>
      <c r="V82" s="99">
        <v>4000</v>
      </c>
      <c r="X82" s="99">
        <v>5428.75</v>
      </c>
      <c r="AB82" s="99">
        <v>5428.75</v>
      </c>
      <c r="AD82" s="99">
        <v>-56.25</v>
      </c>
      <c r="AH82" s="104">
        <v>3062</v>
      </c>
      <c r="AI82" s="118" t="s">
        <v>883</v>
      </c>
    </row>
    <row r="83" spans="2:35" x14ac:dyDescent="0.25">
      <c r="B83" s="100">
        <v>2648</v>
      </c>
      <c r="C83" s="98" t="s">
        <v>511</v>
      </c>
      <c r="D83" s="79" t="s">
        <v>160</v>
      </c>
      <c r="F83" s="79" t="s">
        <v>276</v>
      </c>
      <c r="G83" s="98" t="s">
        <v>277</v>
      </c>
      <c r="H83" s="116" t="s">
        <v>27</v>
      </c>
      <c r="I83" s="80">
        <v>6193.75</v>
      </c>
      <c r="J83" s="117"/>
      <c r="K83" s="80">
        <v>6193.75</v>
      </c>
      <c r="M83" s="119">
        <v>190</v>
      </c>
      <c r="N83" s="99">
        <v>2137.5</v>
      </c>
      <c r="V83" s="99">
        <v>4000</v>
      </c>
      <c r="X83" s="99">
        <v>6137.5</v>
      </c>
      <c r="AB83" s="99">
        <v>6137.5</v>
      </c>
      <c r="AD83" s="99">
        <v>-56.25</v>
      </c>
      <c r="AH83" s="104">
        <v>2648</v>
      </c>
      <c r="AI83" s="118" t="s">
        <v>160</v>
      </c>
    </row>
    <row r="84" spans="2:35" x14ac:dyDescent="0.25">
      <c r="B84" s="100">
        <v>2276</v>
      </c>
      <c r="C84" s="98" t="s">
        <v>512</v>
      </c>
      <c r="D84" s="79" t="s">
        <v>228</v>
      </c>
      <c r="F84" s="79" t="s">
        <v>276</v>
      </c>
      <c r="G84" s="98" t="s">
        <v>277</v>
      </c>
      <c r="H84" s="116" t="s">
        <v>34</v>
      </c>
      <c r="I84" s="80">
        <v>7993.75</v>
      </c>
      <c r="J84" s="117"/>
      <c r="K84" s="80">
        <v>7993.75</v>
      </c>
      <c r="M84" s="119">
        <v>350</v>
      </c>
      <c r="N84" s="99">
        <v>3937.5</v>
      </c>
      <c r="V84" s="99">
        <v>4000</v>
      </c>
      <c r="X84" s="99">
        <v>7937.5</v>
      </c>
      <c r="AB84" s="99">
        <v>7937.5</v>
      </c>
      <c r="AD84" s="99">
        <v>-56.25</v>
      </c>
      <c r="AH84" s="104">
        <v>2276</v>
      </c>
      <c r="AI84" s="118" t="s">
        <v>228</v>
      </c>
    </row>
    <row r="85" spans="2:35" x14ac:dyDescent="0.25">
      <c r="B85" s="100">
        <v>2530</v>
      </c>
      <c r="C85" s="98" t="s">
        <v>513</v>
      </c>
      <c r="D85" s="79" t="s">
        <v>110</v>
      </c>
      <c r="F85" s="79" t="s">
        <v>276</v>
      </c>
      <c r="G85" s="98" t="s">
        <v>277</v>
      </c>
      <c r="H85" s="116" t="s">
        <v>27</v>
      </c>
      <c r="I85" s="80">
        <v>10626.25</v>
      </c>
      <c r="J85" s="117"/>
      <c r="K85" s="80">
        <v>10626.25</v>
      </c>
      <c r="M85" s="119">
        <v>584</v>
      </c>
      <c r="N85" s="99">
        <v>6570</v>
      </c>
      <c r="V85" s="99">
        <v>4000</v>
      </c>
      <c r="X85" s="99">
        <v>10570</v>
      </c>
      <c r="AB85" s="99">
        <v>10570</v>
      </c>
      <c r="AD85" s="99">
        <v>-56.25</v>
      </c>
      <c r="AH85" s="104">
        <v>2530</v>
      </c>
      <c r="AI85" s="118" t="s">
        <v>110</v>
      </c>
    </row>
    <row r="86" spans="2:35" x14ac:dyDescent="0.25">
      <c r="B86" s="100">
        <v>2622</v>
      </c>
      <c r="C86" s="98" t="s">
        <v>514</v>
      </c>
      <c r="D86" s="79" t="s">
        <v>81</v>
      </c>
      <c r="F86" s="79" t="s">
        <v>276</v>
      </c>
      <c r="G86" s="98" t="s">
        <v>277</v>
      </c>
      <c r="H86" s="116" t="s">
        <v>34</v>
      </c>
      <c r="I86" s="80">
        <v>5715.625</v>
      </c>
      <c r="J86" s="117"/>
      <c r="K86" s="80">
        <v>5715.625</v>
      </c>
      <c r="M86" s="119">
        <v>148</v>
      </c>
      <c r="N86" s="99">
        <v>1665</v>
      </c>
      <c r="V86" s="99">
        <v>4000</v>
      </c>
      <c r="X86" s="99">
        <v>5665</v>
      </c>
      <c r="AB86" s="99">
        <v>5665</v>
      </c>
      <c r="AD86" s="99">
        <v>-50.625</v>
      </c>
      <c r="AH86" s="104">
        <v>2622</v>
      </c>
      <c r="AI86" s="118" t="s">
        <v>81</v>
      </c>
    </row>
    <row r="87" spans="2:35" x14ac:dyDescent="0.25">
      <c r="B87" s="100">
        <v>2626</v>
      </c>
      <c r="C87" s="98" t="s">
        <v>515</v>
      </c>
      <c r="D87" s="79" t="s">
        <v>88</v>
      </c>
      <c r="F87" s="79" t="s">
        <v>276</v>
      </c>
      <c r="G87" s="98" t="s">
        <v>277</v>
      </c>
      <c r="H87" s="116" t="s">
        <v>34</v>
      </c>
      <c r="I87" s="80">
        <v>5710</v>
      </c>
      <c r="J87" s="117"/>
      <c r="K87" s="80">
        <v>5710</v>
      </c>
      <c r="M87" s="119">
        <v>148</v>
      </c>
      <c r="N87" s="99">
        <v>1665</v>
      </c>
      <c r="V87" s="99">
        <v>4000</v>
      </c>
      <c r="X87" s="99">
        <v>5665</v>
      </c>
      <c r="AB87" s="99">
        <v>5665</v>
      </c>
      <c r="AD87" s="99">
        <v>-45</v>
      </c>
      <c r="AH87" s="104">
        <v>2626</v>
      </c>
      <c r="AI87" s="118" t="s">
        <v>88</v>
      </c>
    </row>
    <row r="88" spans="2:35" x14ac:dyDescent="0.25">
      <c r="B88" s="100">
        <v>2519</v>
      </c>
      <c r="C88" s="98" t="s">
        <v>516</v>
      </c>
      <c r="D88" s="79" t="s">
        <v>231</v>
      </c>
      <c r="F88" s="79" t="s">
        <v>276</v>
      </c>
      <c r="G88" s="98" t="s">
        <v>277</v>
      </c>
      <c r="H88" s="116" t="s">
        <v>27</v>
      </c>
      <c r="I88" s="80">
        <v>5946.25</v>
      </c>
      <c r="J88" s="117"/>
      <c r="K88" s="80">
        <v>5946.25</v>
      </c>
      <c r="M88" s="119">
        <v>169</v>
      </c>
      <c r="N88" s="99">
        <v>1901.25</v>
      </c>
      <c r="V88" s="99">
        <v>4000</v>
      </c>
      <c r="X88" s="99">
        <v>5901.25</v>
      </c>
      <c r="AB88" s="99">
        <v>5901.25</v>
      </c>
      <c r="AD88" s="99">
        <v>-45</v>
      </c>
      <c r="AH88" s="104">
        <v>2519</v>
      </c>
      <c r="AI88" s="118" t="s">
        <v>231</v>
      </c>
    </row>
    <row r="89" spans="2:35" x14ac:dyDescent="0.25">
      <c r="B89" s="100">
        <v>3120</v>
      </c>
      <c r="C89" s="98" t="s">
        <v>517</v>
      </c>
      <c r="D89" s="79" t="s">
        <v>337</v>
      </c>
      <c r="F89" s="79" t="s">
        <v>276</v>
      </c>
      <c r="G89" s="98" t="s">
        <v>292</v>
      </c>
      <c r="H89" s="116" t="s">
        <v>27</v>
      </c>
      <c r="I89" s="80">
        <v>6193.75</v>
      </c>
      <c r="J89" s="117"/>
      <c r="K89" s="80">
        <v>6193.75</v>
      </c>
      <c r="M89" s="119">
        <v>191</v>
      </c>
      <c r="N89" s="99">
        <v>2148.75</v>
      </c>
      <c r="V89" s="99">
        <v>4000</v>
      </c>
      <c r="X89" s="99">
        <v>6148.75</v>
      </c>
      <c r="AB89" s="99">
        <v>6148.75</v>
      </c>
      <c r="AD89" s="99">
        <v>-45</v>
      </c>
      <c r="AH89" s="104">
        <v>3120</v>
      </c>
      <c r="AI89" s="118" t="s">
        <v>884</v>
      </c>
    </row>
    <row r="90" spans="2:35" x14ac:dyDescent="0.25">
      <c r="B90" s="100">
        <v>2165</v>
      </c>
      <c r="C90" s="98" t="s">
        <v>518</v>
      </c>
      <c r="D90" s="79" t="s">
        <v>144</v>
      </c>
      <c r="F90" s="79" t="s">
        <v>276</v>
      </c>
      <c r="G90" s="98" t="s">
        <v>277</v>
      </c>
      <c r="H90" s="116" t="s">
        <v>27</v>
      </c>
      <c r="I90" s="80">
        <v>6205</v>
      </c>
      <c r="J90" s="117"/>
      <c r="K90" s="80">
        <v>6205</v>
      </c>
      <c r="M90" s="119">
        <v>192</v>
      </c>
      <c r="N90" s="99">
        <v>2160</v>
      </c>
      <c r="V90" s="99">
        <v>4000</v>
      </c>
      <c r="X90" s="99">
        <v>6160</v>
      </c>
      <c r="AB90" s="99">
        <v>6160</v>
      </c>
      <c r="AD90" s="99">
        <v>-45</v>
      </c>
      <c r="AH90" s="104">
        <v>2165</v>
      </c>
      <c r="AI90" s="118" t="s">
        <v>144</v>
      </c>
    </row>
    <row r="91" spans="2:35" x14ac:dyDescent="0.25">
      <c r="B91" s="100">
        <v>2615</v>
      </c>
      <c r="C91" s="98" t="s">
        <v>519</v>
      </c>
      <c r="D91" s="79" t="s">
        <v>117</v>
      </c>
      <c r="F91" s="79" t="s">
        <v>276</v>
      </c>
      <c r="G91" s="98" t="s">
        <v>277</v>
      </c>
      <c r="H91" s="116" t="s">
        <v>27</v>
      </c>
      <c r="I91" s="80">
        <v>6261.25</v>
      </c>
      <c r="J91" s="117"/>
      <c r="K91" s="80">
        <v>6261.25</v>
      </c>
      <c r="M91" s="119">
        <v>197</v>
      </c>
      <c r="N91" s="99">
        <v>2216.25</v>
      </c>
      <c r="V91" s="99">
        <v>4000</v>
      </c>
      <c r="X91" s="99">
        <v>6216.25</v>
      </c>
      <c r="AB91" s="99">
        <v>6216.25</v>
      </c>
      <c r="AD91" s="99">
        <v>-45</v>
      </c>
      <c r="AH91" s="104">
        <v>2615</v>
      </c>
      <c r="AI91" s="118" t="s">
        <v>117</v>
      </c>
    </row>
    <row r="92" spans="2:35" x14ac:dyDescent="0.25">
      <c r="B92" s="100">
        <v>3019</v>
      </c>
      <c r="C92" s="98" t="s">
        <v>520</v>
      </c>
      <c r="D92" s="79" t="s">
        <v>295</v>
      </c>
      <c r="F92" s="79" t="s">
        <v>276</v>
      </c>
      <c r="G92" s="98" t="s">
        <v>292</v>
      </c>
      <c r="H92" s="116" t="s">
        <v>27</v>
      </c>
      <c r="I92" s="80">
        <v>6328.75</v>
      </c>
      <c r="J92" s="117"/>
      <c r="K92" s="80">
        <v>6328.75</v>
      </c>
      <c r="M92" s="119">
        <v>203</v>
      </c>
      <c r="N92" s="99">
        <v>2283.75</v>
      </c>
      <c r="V92" s="99">
        <v>4000</v>
      </c>
      <c r="X92" s="99">
        <v>6283.75</v>
      </c>
      <c r="AB92" s="99">
        <v>6283.75</v>
      </c>
      <c r="AD92" s="99">
        <v>-45</v>
      </c>
      <c r="AH92" s="104">
        <v>3019</v>
      </c>
      <c r="AI92" s="118" t="s">
        <v>885</v>
      </c>
    </row>
    <row r="93" spans="2:35" x14ac:dyDescent="0.25">
      <c r="B93" s="100">
        <v>2254</v>
      </c>
      <c r="C93" s="98" t="s">
        <v>521</v>
      </c>
      <c r="D93" s="79" t="s">
        <v>151</v>
      </c>
      <c r="F93" s="79" t="s">
        <v>276</v>
      </c>
      <c r="G93" s="98" t="s">
        <v>277</v>
      </c>
      <c r="H93" s="116" t="s">
        <v>27</v>
      </c>
      <c r="I93" s="80">
        <v>6362.5</v>
      </c>
      <c r="J93" s="117"/>
      <c r="K93" s="80">
        <v>6362.5</v>
      </c>
      <c r="M93" s="119">
        <v>206</v>
      </c>
      <c r="N93" s="99">
        <v>2317.5</v>
      </c>
      <c r="V93" s="99">
        <v>4000</v>
      </c>
      <c r="X93" s="99">
        <v>6317.5</v>
      </c>
      <c r="AB93" s="99">
        <v>6317.5</v>
      </c>
      <c r="AD93" s="99">
        <v>-45</v>
      </c>
      <c r="AH93" s="104">
        <v>2254</v>
      </c>
      <c r="AI93" s="118" t="s">
        <v>151</v>
      </c>
    </row>
    <row r="94" spans="2:35" x14ac:dyDescent="0.25">
      <c r="B94" s="100">
        <v>2691</v>
      </c>
      <c r="C94" s="98" t="s">
        <v>522</v>
      </c>
      <c r="D94" s="79" t="s">
        <v>394</v>
      </c>
      <c r="F94" s="79" t="s">
        <v>276</v>
      </c>
      <c r="G94" s="98" t="s">
        <v>292</v>
      </c>
      <c r="H94" s="116" t="s">
        <v>27</v>
      </c>
      <c r="I94" s="80">
        <v>7476.25</v>
      </c>
      <c r="J94" s="117"/>
      <c r="K94" s="80">
        <v>7476.25</v>
      </c>
      <c r="M94" s="119">
        <v>305</v>
      </c>
      <c r="N94" s="99">
        <v>3431.25</v>
      </c>
      <c r="V94" s="99">
        <v>4000</v>
      </c>
      <c r="X94" s="99">
        <v>7431.25</v>
      </c>
      <c r="AB94" s="99">
        <v>7431.25</v>
      </c>
      <c r="AD94" s="99">
        <v>-45</v>
      </c>
      <c r="AH94" s="104">
        <v>2691</v>
      </c>
      <c r="AI94" s="118" t="s">
        <v>886</v>
      </c>
    </row>
    <row r="95" spans="2:35" x14ac:dyDescent="0.25">
      <c r="B95" s="100">
        <v>3140</v>
      </c>
      <c r="C95" s="98" t="s">
        <v>523</v>
      </c>
      <c r="D95" s="79" t="s">
        <v>350</v>
      </c>
      <c r="F95" s="79" t="s">
        <v>276</v>
      </c>
      <c r="G95" s="98" t="s">
        <v>292</v>
      </c>
      <c r="H95" s="116" t="s">
        <v>27</v>
      </c>
      <c r="I95" s="80">
        <v>8713.75</v>
      </c>
      <c r="J95" s="117"/>
      <c r="K95" s="80">
        <v>8713.75</v>
      </c>
      <c r="M95" s="119">
        <v>415</v>
      </c>
      <c r="N95" s="99">
        <v>4668.75</v>
      </c>
      <c r="V95" s="99">
        <v>4000</v>
      </c>
      <c r="X95" s="99">
        <v>8668.75</v>
      </c>
      <c r="AB95" s="99">
        <v>8668.75</v>
      </c>
      <c r="AD95" s="99">
        <v>-45</v>
      </c>
      <c r="AH95" s="104">
        <v>3140</v>
      </c>
      <c r="AI95" s="118" t="s">
        <v>887</v>
      </c>
    </row>
    <row r="96" spans="2:35" x14ac:dyDescent="0.25">
      <c r="B96" s="100">
        <v>2147</v>
      </c>
      <c r="C96" s="98" t="s">
        <v>524</v>
      </c>
      <c r="D96" s="79" t="s">
        <v>220</v>
      </c>
      <c r="F96" s="79" t="s">
        <v>276</v>
      </c>
      <c r="G96" s="98" t="s">
        <v>277</v>
      </c>
      <c r="H96" s="116" t="s">
        <v>27</v>
      </c>
      <c r="I96" s="80">
        <v>5755</v>
      </c>
      <c r="J96" s="117"/>
      <c r="K96" s="80">
        <v>5755</v>
      </c>
      <c r="M96" s="119">
        <v>152.5</v>
      </c>
      <c r="N96" s="99">
        <v>1715.625</v>
      </c>
      <c r="V96" s="99">
        <v>4000</v>
      </c>
      <c r="X96" s="99">
        <v>5715.625</v>
      </c>
      <c r="AB96" s="99">
        <v>5715.625</v>
      </c>
      <c r="AD96" s="99">
        <v>-39.375</v>
      </c>
      <c r="AH96" s="104">
        <v>2147</v>
      </c>
      <c r="AI96" s="118" t="s">
        <v>220</v>
      </c>
    </row>
    <row r="97" spans="2:35" x14ac:dyDescent="0.25">
      <c r="B97" s="100">
        <v>2120</v>
      </c>
      <c r="C97" s="98" t="s">
        <v>525</v>
      </c>
      <c r="D97" s="79" t="s">
        <v>150</v>
      </c>
      <c r="F97" s="79" t="s">
        <v>276</v>
      </c>
      <c r="G97" s="98" t="s">
        <v>277</v>
      </c>
      <c r="H97" s="116" t="s">
        <v>27</v>
      </c>
      <c r="I97" s="80">
        <v>6176.875</v>
      </c>
      <c r="J97" s="117"/>
      <c r="K97" s="80">
        <v>6176.875</v>
      </c>
      <c r="M97" s="119">
        <v>190</v>
      </c>
      <c r="N97" s="99">
        <v>2137.5</v>
      </c>
      <c r="V97" s="99">
        <v>4000</v>
      </c>
      <c r="X97" s="99">
        <v>6137.5</v>
      </c>
      <c r="AB97" s="99">
        <v>6137.5</v>
      </c>
      <c r="AD97" s="99">
        <v>-39.375</v>
      </c>
      <c r="AH97" s="104">
        <v>2120</v>
      </c>
      <c r="AI97" s="118" t="s">
        <v>150</v>
      </c>
    </row>
    <row r="98" spans="2:35" x14ac:dyDescent="0.25">
      <c r="B98" s="100">
        <v>3178</v>
      </c>
      <c r="C98" s="98" t="s">
        <v>526</v>
      </c>
      <c r="D98" s="79" t="s">
        <v>371</v>
      </c>
      <c r="F98" s="79" t="s">
        <v>276</v>
      </c>
      <c r="G98" s="98" t="s">
        <v>292</v>
      </c>
      <c r="H98" s="116" t="s">
        <v>27</v>
      </c>
      <c r="I98" s="80">
        <v>8561.875</v>
      </c>
      <c r="J98" s="117"/>
      <c r="K98" s="80">
        <v>8561.875</v>
      </c>
      <c r="M98" s="119">
        <v>402</v>
      </c>
      <c r="N98" s="99">
        <v>4522.5</v>
      </c>
      <c r="V98" s="99">
        <v>4000</v>
      </c>
      <c r="X98" s="99">
        <v>8522.5</v>
      </c>
      <c r="AB98" s="99">
        <v>8522.5</v>
      </c>
      <c r="AD98" s="99">
        <v>-39.375</v>
      </c>
      <c r="AH98" s="104">
        <v>3178</v>
      </c>
      <c r="AI98" s="118" t="s">
        <v>888</v>
      </c>
    </row>
    <row r="99" spans="2:35" x14ac:dyDescent="0.25">
      <c r="B99" s="100">
        <v>3201</v>
      </c>
      <c r="C99" s="98" t="s">
        <v>527</v>
      </c>
      <c r="D99" s="79" t="s">
        <v>380</v>
      </c>
      <c r="F99" s="79" t="s">
        <v>276</v>
      </c>
      <c r="G99" s="98" t="s">
        <v>292</v>
      </c>
      <c r="H99" s="116" t="s">
        <v>27</v>
      </c>
      <c r="I99" s="80">
        <v>4933.75</v>
      </c>
      <c r="J99" s="117"/>
      <c r="K99" s="80">
        <v>4933.75</v>
      </c>
      <c r="M99" s="119">
        <v>80</v>
      </c>
      <c r="N99" s="99">
        <v>900</v>
      </c>
      <c r="V99" s="99">
        <v>4000</v>
      </c>
      <c r="X99" s="99">
        <v>4900</v>
      </c>
      <c r="AB99" s="99">
        <v>4900</v>
      </c>
      <c r="AD99" s="99">
        <v>-33.75</v>
      </c>
      <c r="AH99" s="104">
        <v>3201</v>
      </c>
      <c r="AI99" s="118" t="s">
        <v>889</v>
      </c>
    </row>
    <row r="100" spans="2:35" x14ac:dyDescent="0.25">
      <c r="B100" s="100">
        <v>3020</v>
      </c>
      <c r="C100" s="98" t="s">
        <v>528</v>
      </c>
      <c r="D100" s="79" t="s">
        <v>296</v>
      </c>
      <c r="F100" s="79" t="s">
        <v>276</v>
      </c>
      <c r="G100" s="98" t="s">
        <v>292</v>
      </c>
      <c r="H100" s="116" t="s">
        <v>27</v>
      </c>
      <c r="I100" s="80">
        <v>5046.25</v>
      </c>
      <c r="J100" s="117"/>
      <c r="K100" s="80">
        <v>5046.25</v>
      </c>
      <c r="M100" s="119">
        <v>90</v>
      </c>
      <c r="N100" s="99">
        <v>1012.5</v>
      </c>
      <c r="V100" s="99">
        <v>4000</v>
      </c>
      <c r="X100" s="99">
        <v>5012.5</v>
      </c>
      <c r="AB100" s="99">
        <v>5012.5</v>
      </c>
      <c r="AD100" s="99">
        <v>-33.75</v>
      </c>
      <c r="AH100" s="104">
        <v>3020</v>
      </c>
      <c r="AI100" s="118" t="s">
        <v>890</v>
      </c>
    </row>
    <row r="101" spans="2:35" x14ac:dyDescent="0.25">
      <c r="B101" s="100">
        <v>3137</v>
      </c>
      <c r="C101" s="98" t="s">
        <v>529</v>
      </c>
      <c r="D101" s="79" t="s">
        <v>347</v>
      </c>
      <c r="F101" s="79" t="s">
        <v>276</v>
      </c>
      <c r="G101" s="98" t="s">
        <v>292</v>
      </c>
      <c r="H101" s="116" t="s">
        <v>27</v>
      </c>
      <c r="I101" s="80">
        <v>5113.75</v>
      </c>
      <c r="J101" s="117"/>
      <c r="K101" s="80">
        <v>5113.75</v>
      </c>
      <c r="M101" s="119">
        <v>96</v>
      </c>
      <c r="N101" s="99">
        <v>1080</v>
      </c>
      <c r="V101" s="99">
        <v>4000</v>
      </c>
      <c r="X101" s="99">
        <v>5080</v>
      </c>
      <c r="AB101" s="99">
        <v>5080</v>
      </c>
      <c r="AD101" s="99">
        <v>-33.75</v>
      </c>
      <c r="AH101" s="104">
        <v>3137</v>
      </c>
      <c r="AI101" s="118" t="s">
        <v>891</v>
      </c>
    </row>
    <row r="102" spans="2:35" x14ac:dyDescent="0.25">
      <c r="B102" s="100">
        <v>2650</v>
      </c>
      <c r="C102" s="98" t="s">
        <v>530</v>
      </c>
      <c r="D102" s="79" t="s">
        <v>68</v>
      </c>
      <c r="F102" s="79" t="s">
        <v>276</v>
      </c>
      <c r="G102" s="98" t="s">
        <v>277</v>
      </c>
      <c r="H102" s="116" t="s">
        <v>27</v>
      </c>
      <c r="I102" s="80">
        <v>5957.5</v>
      </c>
      <c r="J102" s="117"/>
      <c r="K102" s="80">
        <v>5957.5</v>
      </c>
      <c r="M102" s="119">
        <v>171</v>
      </c>
      <c r="N102" s="99">
        <v>1923.75</v>
      </c>
      <c r="V102" s="99">
        <v>4000</v>
      </c>
      <c r="X102" s="99">
        <v>5923.75</v>
      </c>
      <c r="AB102" s="99">
        <v>5923.75</v>
      </c>
      <c r="AD102" s="99">
        <v>-33.75</v>
      </c>
      <c r="AH102" s="104">
        <v>2650</v>
      </c>
      <c r="AI102" s="118" t="s">
        <v>68</v>
      </c>
    </row>
    <row r="103" spans="2:35" x14ac:dyDescent="0.25">
      <c r="B103" s="100">
        <v>2568</v>
      </c>
      <c r="C103" s="98" t="s">
        <v>531</v>
      </c>
      <c r="D103" s="79" t="s">
        <v>69</v>
      </c>
      <c r="F103" s="79" t="s">
        <v>276</v>
      </c>
      <c r="G103" s="98" t="s">
        <v>277</v>
      </c>
      <c r="H103" s="116" t="s">
        <v>27</v>
      </c>
      <c r="I103" s="80">
        <v>6047.5</v>
      </c>
      <c r="J103" s="117"/>
      <c r="K103" s="80">
        <v>6047.5</v>
      </c>
      <c r="M103" s="119">
        <v>179</v>
      </c>
      <c r="N103" s="99">
        <v>2013.75</v>
      </c>
      <c r="V103" s="99">
        <v>4000</v>
      </c>
      <c r="X103" s="99">
        <v>6013.75</v>
      </c>
      <c r="AB103" s="99">
        <v>6013.75</v>
      </c>
      <c r="AD103" s="99">
        <v>-33.75</v>
      </c>
      <c r="AH103" s="104">
        <v>2568</v>
      </c>
      <c r="AI103" s="118" t="s">
        <v>69</v>
      </c>
    </row>
    <row r="104" spans="2:35" x14ac:dyDescent="0.25">
      <c r="B104" s="100">
        <v>2562</v>
      </c>
      <c r="C104" s="98" t="s">
        <v>532</v>
      </c>
      <c r="D104" s="79" t="s">
        <v>86</v>
      </c>
      <c r="F104" s="79" t="s">
        <v>276</v>
      </c>
      <c r="G104" s="98" t="s">
        <v>277</v>
      </c>
      <c r="H104" s="116" t="s">
        <v>27</v>
      </c>
      <c r="I104" s="80">
        <v>6396.25</v>
      </c>
      <c r="J104" s="117"/>
      <c r="K104" s="80">
        <v>6396.25</v>
      </c>
      <c r="M104" s="119">
        <v>210</v>
      </c>
      <c r="N104" s="99">
        <v>2362.5</v>
      </c>
      <c r="V104" s="99">
        <v>4000</v>
      </c>
      <c r="X104" s="99">
        <v>6362.5</v>
      </c>
      <c r="AB104" s="99">
        <v>6362.5</v>
      </c>
      <c r="AD104" s="99">
        <v>-33.75</v>
      </c>
      <c r="AH104" s="104">
        <v>2562</v>
      </c>
      <c r="AI104" s="118" t="s">
        <v>86</v>
      </c>
    </row>
    <row r="105" spans="2:35" x14ac:dyDescent="0.25">
      <c r="B105" s="100">
        <v>2536</v>
      </c>
      <c r="C105" s="98" t="s">
        <v>533</v>
      </c>
      <c r="D105" s="79" t="s">
        <v>136</v>
      </c>
      <c r="F105" s="79" t="s">
        <v>276</v>
      </c>
      <c r="G105" s="98" t="s">
        <v>277</v>
      </c>
      <c r="H105" s="116" t="s">
        <v>34</v>
      </c>
      <c r="I105" s="80">
        <v>7037.5</v>
      </c>
      <c r="J105" s="117"/>
      <c r="K105" s="80">
        <v>7037.5</v>
      </c>
      <c r="M105" s="119">
        <v>267</v>
      </c>
      <c r="N105" s="99">
        <v>3003.75</v>
      </c>
      <c r="V105" s="99">
        <v>4000</v>
      </c>
      <c r="X105" s="99">
        <v>7003.75</v>
      </c>
      <c r="AB105" s="99">
        <v>7003.75</v>
      </c>
      <c r="AD105" s="99">
        <v>-33.75</v>
      </c>
      <c r="AH105" s="104">
        <v>2536</v>
      </c>
      <c r="AI105" s="118" t="s">
        <v>136</v>
      </c>
    </row>
    <row r="106" spans="2:35" x14ac:dyDescent="0.25">
      <c r="B106" s="100">
        <v>2653</v>
      </c>
      <c r="C106" s="98" t="s">
        <v>534</v>
      </c>
      <c r="D106" s="79" t="s">
        <v>65</v>
      </c>
      <c r="F106" s="79" t="s">
        <v>276</v>
      </c>
      <c r="G106" s="98" t="s">
        <v>277</v>
      </c>
      <c r="H106" s="116" t="s">
        <v>27</v>
      </c>
      <c r="I106" s="80">
        <v>8241.25</v>
      </c>
      <c r="J106" s="117"/>
      <c r="K106" s="80">
        <v>8241.25</v>
      </c>
      <c r="M106" s="119">
        <v>374</v>
      </c>
      <c r="N106" s="99">
        <v>4207.5</v>
      </c>
      <c r="V106" s="99">
        <v>4000</v>
      </c>
      <c r="X106" s="99">
        <v>8207.5</v>
      </c>
      <c r="AB106" s="99">
        <v>8207.5</v>
      </c>
      <c r="AD106" s="99">
        <v>-33.75</v>
      </c>
      <c r="AH106" s="104">
        <v>2653</v>
      </c>
      <c r="AI106" s="118" t="s">
        <v>65</v>
      </c>
    </row>
    <row r="107" spans="2:35" x14ac:dyDescent="0.25">
      <c r="B107" s="100">
        <v>2242</v>
      </c>
      <c r="C107" s="98" t="s">
        <v>535</v>
      </c>
      <c r="D107" s="79" t="s">
        <v>124</v>
      </c>
      <c r="F107" s="79" t="s">
        <v>276</v>
      </c>
      <c r="G107" s="98" t="s">
        <v>277</v>
      </c>
      <c r="H107" s="116" t="s">
        <v>27</v>
      </c>
      <c r="I107" s="80">
        <v>8663.125</v>
      </c>
      <c r="J107" s="117"/>
      <c r="K107" s="80">
        <v>8663.125</v>
      </c>
      <c r="M107" s="119">
        <v>411.5</v>
      </c>
      <c r="N107" s="99">
        <v>4629.375</v>
      </c>
      <c r="V107" s="99">
        <v>4000</v>
      </c>
      <c r="X107" s="99">
        <v>8629.375</v>
      </c>
      <c r="AB107" s="99">
        <v>8629.375</v>
      </c>
      <c r="AD107" s="99">
        <v>-33.75</v>
      </c>
      <c r="AH107" s="104">
        <v>2242</v>
      </c>
      <c r="AI107" s="118" t="s">
        <v>124</v>
      </c>
    </row>
    <row r="108" spans="2:35" x14ac:dyDescent="0.25">
      <c r="B108" s="100">
        <v>2431</v>
      </c>
      <c r="C108" s="98" t="s">
        <v>536</v>
      </c>
      <c r="D108" s="79" t="s">
        <v>213</v>
      </c>
      <c r="F108" s="79" t="s">
        <v>276</v>
      </c>
      <c r="G108" s="98" t="s">
        <v>277</v>
      </c>
      <c r="H108" s="116" t="s">
        <v>36</v>
      </c>
      <c r="I108" s="80">
        <v>9332.5</v>
      </c>
      <c r="J108" s="117"/>
      <c r="K108" s="80">
        <v>9332.5</v>
      </c>
      <c r="M108" s="119">
        <v>471</v>
      </c>
      <c r="N108" s="99">
        <v>5298.75</v>
      </c>
      <c r="V108" s="99">
        <v>4000</v>
      </c>
      <c r="X108" s="99">
        <v>9298.75</v>
      </c>
      <c r="AB108" s="99">
        <v>9298.75</v>
      </c>
      <c r="AD108" s="99">
        <v>-33.75</v>
      </c>
      <c r="AH108" s="104">
        <v>2431</v>
      </c>
      <c r="AI108" s="118" t="s">
        <v>213</v>
      </c>
    </row>
    <row r="109" spans="2:35" x14ac:dyDescent="0.25">
      <c r="B109" s="100">
        <v>5447</v>
      </c>
      <c r="C109" s="98" t="s">
        <v>537</v>
      </c>
      <c r="D109" s="79" t="s">
        <v>408</v>
      </c>
      <c r="F109" s="79" t="s">
        <v>276</v>
      </c>
      <c r="G109" s="98" t="s">
        <v>279</v>
      </c>
      <c r="H109" s="116" t="s">
        <v>29</v>
      </c>
      <c r="I109" s="80">
        <v>24655</v>
      </c>
      <c r="J109" s="117"/>
      <c r="K109" s="80">
        <v>24655</v>
      </c>
      <c r="P109" s="79">
        <v>1222</v>
      </c>
      <c r="Q109" s="99">
        <v>20621.25</v>
      </c>
      <c r="V109" s="99">
        <v>4000</v>
      </c>
      <c r="X109" s="99">
        <v>24621.25</v>
      </c>
      <c r="AB109" s="99">
        <v>24621.25</v>
      </c>
      <c r="AD109" s="99">
        <v>-33.75</v>
      </c>
      <c r="AH109" s="104">
        <v>5447</v>
      </c>
      <c r="AI109" s="118" t="s">
        <v>892</v>
      </c>
    </row>
    <row r="110" spans="2:35" x14ac:dyDescent="0.25">
      <c r="B110" s="100">
        <v>3067</v>
      </c>
      <c r="C110" s="98" t="s">
        <v>538</v>
      </c>
      <c r="D110" s="79" t="s">
        <v>317</v>
      </c>
      <c r="F110" s="79" t="s">
        <v>276</v>
      </c>
      <c r="G110" s="98" t="s">
        <v>292</v>
      </c>
      <c r="H110" s="116" t="s">
        <v>27</v>
      </c>
      <c r="I110" s="80">
        <v>5636.875</v>
      </c>
      <c r="J110" s="117"/>
      <c r="K110" s="80">
        <v>5636.875</v>
      </c>
      <c r="M110" s="119">
        <v>143</v>
      </c>
      <c r="N110" s="99">
        <v>1608.75</v>
      </c>
      <c r="V110" s="99">
        <v>4000</v>
      </c>
      <c r="X110" s="99">
        <v>5608.75</v>
      </c>
      <c r="AB110" s="99">
        <v>5608.75</v>
      </c>
      <c r="AD110" s="99">
        <v>-28.125</v>
      </c>
      <c r="AH110" s="104">
        <v>3067</v>
      </c>
      <c r="AI110" s="118" t="s">
        <v>893</v>
      </c>
    </row>
    <row r="111" spans="2:35" x14ac:dyDescent="0.25">
      <c r="B111" s="100">
        <v>2531</v>
      </c>
      <c r="C111" s="98" t="s">
        <v>539</v>
      </c>
      <c r="D111" s="79" t="s">
        <v>49</v>
      </c>
      <c r="F111" s="79" t="s">
        <v>276</v>
      </c>
      <c r="G111" s="98" t="s">
        <v>277</v>
      </c>
      <c r="H111" s="116" t="s">
        <v>27</v>
      </c>
      <c r="I111" s="80">
        <v>6300.625</v>
      </c>
      <c r="J111" s="117"/>
      <c r="K111" s="80">
        <v>6300.625</v>
      </c>
      <c r="M111" s="119">
        <v>202</v>
      </c>
      <c r="N111" s="99">
        <v>2272.5</v>
      </c>
      <c r="V111" s="99">
        <v>4000</v>
      </c>
      <c r="X111" s="99">
        <v>6272.5</v>
      </c>
      <c r="AB111" s="99">
        <v>6272.5</v>
      </c>
      <c r="AD111" s="99">
        <v>-28.125</v>
      </c>
      <c r="AH111" s="104">
        <v>2531</v>
      </c>
      <c r="AI111" s="118" t="s">
        <v>49</v>
      </c>
    </row>
    <row r="112" spans="2:35" x14ac:dyDescent="0.25">
      <c r="B112" s="100">
        <v>2190</v>
      </c>
      <c r="C112" s="98" t="s">
        <v>540</v>
      </c>
      <c r="D112" s="79" t="s">
        <v>171</v>
      </c>
      <c r="F112" s="79" t="s">
        <v>276</v>
      </c>
      <c r="G112" s="98" t="s">
        <v>277</v>
      </c>
      <c r="H112" s="116" t="s">
        <v>27</v>
      </c>
      <c r="I112" s="80">
        <v>4663.75</v>
      </c>
      <c r="J112" s="117"/>
      <c r="K112" s="80">
        <v>4663.75</v>
      </c>
      <c r="M112" s="119">
        <v>57</v>
      </c>
      <c r="N112" s="99">
        <v>641.25</v>
      </c>
      <c r="V112" s="99">
        <v>4000</v>
      </c>
      <c r="X112" s="99">
        <v>4641.25</v>
      </c>
      <c r="AB112" s="99">
        <v>4641.25</v>
      </c>
      <c r="AD112" s="99">
        <v>-22.5</v>
      </c>
      <c r="AH112" s="104">
        <v>2190</v>
      </c>
      <c r="AI112" s="118" t="s">
        <v>171</v>
      </c>
    </row>
    <row r="113" spans="2:35" x14ac:dyDescent="0.25">
      <c r="B113" s="100">
        <v>3126</v>
      </c>
      <c r="C113" s="98" t="s">
        <v>541</v>
      </c>
      <c r="D113" s="79" t="s">
        <v>341</v>
      </c>
      <c r="F113" s="79" t="s">
        <v>276</v>
      </c>
      <c r="G113" s="98" t="s">
        <v>292</v>
      </c>
      <c r="H113" s="116" t="s">
        <v>27</v>
      </c>
      <c r="I113" s="80">
        <v>5057.5</v>
      </c>
      <c r="J113" s="117"/>
      <c r="K113" s="80">
        <v>5057.5</v>
      </c>
      <c r="M113" s="119">
        <v>92</v>
      </c>
      <c r="N113" s="99">
        <v>1035</v>
      </c>
      <c r="V113" s="99">
        <v>4000</v>
      </c>
      <c r="X113" s="99">
        <v>5035</v>
      </c>
      <c r="AB113" s="99">
        <v>5035</v>
      </c>
      <c r="AD113" s="99">
        <v>-22.5</v>
      </c>
      <c r="AH113" s="104">
        <v>3126</v>
      </c>
      <c r="AI113" s="118" t="s">
        <v>894</v>
      </c>
    </row>
    <row r="114" spans="2:35" x14ac:dyDescent="0.25">
      <c r="B114" s="100">
        <v>3138</v>
      </c>
      <c r="C114" s="98" t="s">
        <v>542</v>
      </c>
      <c r="D114" s="79" t="s">
        <v>348</v>
      </c>
      <c r="F114" s="79" t="s">
        <v>276</v>
      </c>
      <c r="G114" s="98" t="s">
        <v>292</v>
      </c>
      <c r="H114" s="116" t="s">
        <v>27</v>
      </c>
      <c r="I114" s="80">
        <v>5113.75</v>
      </c>
      <c r="J114" s="117"/>
      <c r="K114" s="80">
        <v>5113.75</v>
      </c>
      <c r="M114" s="119">
        <v>97</v>
      </c>
      <c r="N114" s="99">
        <v>1091.25</v>
      </c>
      <c r="V114" s="99">
        <v>4000</v>
      </c>
      <c r="X114" s="99">
        <v>5091.25</v>
      </c>
      <c r="AB114" s="99">
        <v>5091.25</v>
      </c>
      <c r="AD114" s="99">
        <v>-22.5</v>
      </c>
      <c r="AH114" s="104">
        <v>3138</v>
      </c>
      <c r="AI114" s="118" t="s">
        <v>895</v>
      </c>
    </row>
    <row r="115" spans="2:35" x14ac:dyDescent="0.25">
      <c r="B115" s="100">
        <v>2278</v>
      </c>
      <c r="C115" s="98" t="s">
        <v>543</v>
      </c>
      <c r="D115" s="79" t="s">
        <v>131</v>
      </c>
      <c r="F115" s="79" t="s">
        <v>276</v>
      </c>
      <c r="G115" s="98" t="s">
        <v>277</v>
      </c>
      <c r="H115" s="116" t="s">
        <v>27</v>
      </c>
      <c r="I115" s="80">
        <v>5248.75</v>
      </c>
      <c r="J115" s="117"/>
      <c r="K115" s="80">
        <v>5248.75</v>
      </c>
      <c r="M115" s="119">
        <v>109</v>
      </c>
      <c r="N115" s="99">
        <v>1226.25</v>
      </c>
      <c r="V115" s="99">
        <v>4000</v>
      </c>
      <c r="X115" s="99">
        <v>5226.25</v>
      </c>
      <c r="AB115" s="99">
        <v>5226.25</v>
      </c>
      <c r="AD115" s="99">
        <v>-22.5</v>
      </c>
      <c r="AH115" s="104">
        <v>2278</v>
      </c>
      <c r="AI115" s="118" t="s">
        <v>131</v>
      </c>
    </row>
    <row r="116" spans="2:35" x14ac:dyDescent="0.25">
      <c r="B116" s="100">
        <v>2134</v>
      </c>
      <c r="C116" s="98" t="s">
        <v>544</v>
      </c>
      <c r="D116" s="79" t="s">
        <v>202</v>
      </c>
      <c r="F116" s="79" t="s">
        <v>276</v>
      </c>
      <c r="G116" s="98" t="s">
        <v>277</v>
      </c>
      <c r="H116" s="116" t="s">
        <v>27</v>
      </c>
      <c r="I116" s="80">
        <v>5305</v>
      </c>
      <c r="J116" s="117"/>
      <c r="K116" s="80">
        <v>5305</v>
      </c>
      <c r="M116" s="119">
        <v>114</v>
      </c>
      <c r="N116" s="99">
        <v>1282.5</v>
      </c>
      <c r="V116" s="99">
        <v>4000</v>
      </c>
      <c r="X116" s="99">
        <v>5282.5</v>
      </c>
      <c r="AB116" s="99">
        <v>5282.5</v>
      </c>
      <c r="AD116" s="99">
        <v>-22.5</v>
      </c>
      <c r="AH116" s="104">
        <v>2134</v>
      </c>
      <c r="AI116" s="118" t="s">
        <v>202</v>
      </c>
    </row>
    <row r="117" spans="2:35" x14ac:dyDescent="0.25">
      <c r="B117" s="100">
        <v>3092</v>
      </c>
      <c r="C117" s="98" t="s">
        <v>545</v>
      </c>
      <c r="D117" s="79" t="s">
        <v>330</v>
      </c>
      <c r="F117" s="79" t="s">
        <v>276</v>
      </c>
      <c r="G117" s="98" t="s">
        <v>292</v>
      </c>
      <c r="H117" s="116" t="s">
        <v>27</v>
      </c>
      <c r="I117" s="80">
        <v>5721.25</v>
      </c>
      <c r="J117" s="117"/>
      <c r="K117" s="80">
        <v>5721.25</v>
      </c>
      <c r="M117" s="119">
        <v>151</v>
      </c>
      <c r="N117" s="99">
        <v>1698.75</v>
      </c>
      <c r="V117" s="99">
        <v>4000</v>
      </c>
      <c r="X117" s="99">
        <v>5698.75</v>
      </c>
      <c r="AB117" s="99">
        <v>5698.75</v>
      </c>
      <c r="AD117" s="99">
        <v>-22.5</v>
      </c>
      <c r="AH117" s="104">
        <v>3092</v>
      </c>
      <c r="AI117" s="118" t="s">
        <v>896</v>
      </c>
    </row>
    <row r="118" spans="2:35" x14ac:dyDescent="0.25">
      <c r="B118" s="100">
        <v>2629</v>
      </c>
      <c r="C118" s="98" t="s">
        <v>546</v>
      </c>
      <c r="D118" s="79" t="s">
        <v>288</v>
      </c>
      <c r="F118" s="79" t="s">
        <v>276</v>
      </c>
      <c r="G118" s="98" t="s">
        <v>277</v>
      </c>
      <c r="H118" s="116" t="s">
        <v>27</v>
      </c>
      <c r="I118" s="80">
        <v>6199.375</v>
      </c>
      <c r="J118" s="117"/>
      <c r="K118" s="80">
        <v>6199.375</v>
      </c>
      <c r="M118" s="119">
        <v>193.5</v>
      </c>
      <c r="N118" s="99">
        <v>2176.875</v>
      </c>
      <c r="V118" s="99">
        <v>4000</v>
      </c>
      <c r="X118" s="99">
        <v>6176.875</v>
      </c>
      <c r="AB118" s="99">
        <v>6176.875</v>
      </c>
      <c r="AD118" s="99">
        <v>-22.5</v>
      </c>
      <c r="AH118" s="104">
        <v>2629</v>
      </c>
      <c r="AI118" s="118" t="s">
        <v>897</v>
      </c>
    </row>
    <row r="119" spans="2:35" x14ac:dyDescent="0.25">
      <c r="B119" s="100">
        <v>2088</v>
      </c>
      <c r="C119" s="98" t="s">
        <v>547</v>
      </c>
      <c r="D119" s="79" t="s">
        <v>120</v>
      </c>
      <c r="F119" s="79" t="s">
        <v>276</v>
      </c>
      <c r="G119" s="98" t="s">
        <v>277</v>
      </c>
      <c r="H119" s="116" t="s">
        <v>27</v>
      </c>
      <c r="I119" s="80">
        <v>6340</v>
      </c>
      <c r="J119" s="117"/>
      <c r="K119" s="80">
        <v>6340</v>
      </c>
      <c r="M119" s="119">
        <v>206</v>
      </c>
      <c r="N119" s="99">
        <v>2317.5</v>
      </c>
      <c r="V119" s="99">
        <v>4000</v>
      </c>
      <c r="X119" s="99">
        <v>6317.5</v>
      </c>
      <c r="AB119" s="99">
        <v>6317.5</v>
      </c>
      <c r="AD119" s="99">
        <v>-22.5</v>
      </c>
      <c r="AH119" s="104">
        <v>2088</v>
      </c>
      <c r="AI119" s="118" t="s">
        <v>120</v>
      </c>
    </row>
    <row r="120" spans="2:35" x14ac:dyDescent="0.25">
      <c r="B120" s="100">
        <v>2689</v>
      </c>
      <c r="C120" s="98" t="s">
        <v>548</v>
      </c>
      <c r="D120" s="79" t="s">
        <v>393</v>
      </c>
      <c r="F120" s="79" t="s">
        <v>276</v>
      </c>
      <c r="G120" s="98" t="s">
        <v>277</v>
      </c>
      <c r="H120" s="116" t="s">
        <v>27</v>
      </c>
      <c r="I120" s="80">
        <v>6340</v>
      </c>
      <c r="J120" s="117"/>
      <c r="K120" s="80">
        <v>6340</v>
      </c>
      <c r="M120" s="119">
        <v>206</v>
      </c>
      <c r="N120" s="99">
        <v>2317.5</v>
      </c>
      <c r="V120" s="99">
        <v>4000</v>
      </c>
      <c r="X120" s="99">
        <v>6317.5</v>
      </c>
      <c r="AB120" s="99">
        <v>6317.5</v>
      </c>
      <c r="AD120" s="99">
        <v>-22.5</v>
      </c>
      <c r="AH120" s="104">
        <v>2689</v>
      </c>
      <c r="AI120" s="118" t="s">
        <v>898</v>
      </c>
    </row>
    <row r="121" spans="2:35" x14ac:dyDescent="0.25">
      <c r="B121" s="100">
        <v>3023</v>
      </c>
      <c r="C121" s="98" t="s">
        <v>549</v>
      </c>
      <c r="D121" s="79" t="s">
        <v>299</v>
      </c>
      <c r="F121" s="79" t="s">
        <v>276</v>
      </c>
      <c r="G121" s="98" t="s">
        <v>292</v>
      </c>
      <c r="H121" s="116" t="s">
        <v>27</v>
      </c>
      <c r="I121" s="80">
        <v>6396.25</v>
      </c>
      <c r="J121" s="117"/>
      <c r="K121" s="80">
        <v>6396.25</v>
      </c>
      <c r="M121" s="119">
        <v>211</v>
      </c>
      <c r="N121" s="99">
        <v>2373.75</v>
      </c>
      <c r="V121" s="99">
        <v>4000</v>
      </c>
      <c r="X121" s="99">
        <v>6373.75</v>
      </c>
      <c r="AB121" s="99">
        <v>6373.75</v>
      </c>
      <c r="AD121" s="99">
        <v>-22.5</v>
      </c>
      <c r="AH121" s="104">
        <v>3023</v>
      </c>
      <c r="AI121" s="118" t="s">
        <v>899</v>
      </c>
    </row>
    <row r="122" spans="2:35" x14ac:dyDescent="0.25">
      <c r="B122" s="100">
        <v>2611</v>
      </c>
      <c r="C122" s="98" t="s">
        <v>550</v>
      </c>
      <c r="D122" s="79" t="s">
        <v>164</v>
      </c>
      <c r="F122" s="79" t="s">
        <v>276</v>
      </c>
      <c r="G122" s="98" t="s">
        <v>277</v>
      </c>
      <c r="H122" s="116" t="s">
        <v>34</v>
      </c>
      <c r="I122" s="80">
        <v>7037.5</v>
      </c>
      <c r="J122" s="117"/>
      <c r="K122" s="80">
        <v>7037.5</v>
      </c>
      <c r="M122" s="119">
        <v>268</v>
      </c>
      <c r="N122" s="99">
        <v>3015</v>
      </c>
      <c r="V122" s="99">
        <v>4000</v>
      </c>
      <c r="X122" s="99">
        <v>7015</v>
      </c>
      <c r="AB122" s="99">
        <v>7015</v>
      </c>
      <c r="AD122" s="99">
        <v>-22.5</v>
      </c>
      <c r="AH122" s="104">
        <v>2611</v>
      </c>
      <c r="AI122" s="118" t="s">
        <v>164</v>
      </c>
    </row>
    <row r="123" spans="2:35" x14ac:dyDescent="0.25">
      <c r="B123" s="100">
        <v>2328</v>
      </c>
      <c r="C123" s="98" t="s">
        <v>551</v>
      </c>
      <c r="D123" s="79" t="s">
        <v>166</v>
      </c>
      <c r="F123" s="79" t="s">
        <v>276</v>
      </c>
      <c r="G123" s="98" t="s">
        <v>277</v>
      </c>
      <c r="H123" s="116" t="s">
        <v>34</v>
      </c>
      <c r="I123" s="80">
        <v>7048.75</v>
      </c>
      <c r="J123" s="117"/>
      <c r="K123" s="80">
        <v>7048.75</v>
      </c>
      <c r="M123" s="119">
        <v>269</v>
      </c>
      <c r="N123" s="99">
        <v>3026.25</v>
      </c>
      <c r="V123" s="99">
        <v>4000</v>
      </c>
      <c r="X123" s="99">
        <v>7026.25</v>
      </c>
      <c r="AB123" s="99">
        <v>7026.25</v>
      </c>
      <c r="AD123" s="99">
        <v>-22.5</v>
      </c>
      <c r="AH123" s="104">
        <v>2328</v>
      </c>
      <c r="AI123" s="118" t="s">
        <v>166</v>
      </c>
    </row>
    <row r="124" spans="2:35" x14ac:dyDescent="0.25">
      <c r="B124" s="100">
        <v>2453</v>
      </c>
      <c r="C124" s="98" t="s">
        <v>552</v>
      </c>
      <c r="D124" s="79" t="s">
        <v>183</v>
      </c>
      <c r="F124" s="79" t="s">
        <v>276</v>
      </c>
      <c r="G124" s="98" t="s">
        <v>277</v>
      </c>
      <c r="H124" s="116" t="s">
        <v>36</v>
      </c>
      <c r="I124" s="80">
        <v>8320</v>
      </c>
      <c r="J124" s="117"/>
      <c r="K124" s="80">
        <v>8320</v>
      </c>
      <c r="M124" s="119">
        <v>382</v>
      </c>
      <c r="N124" s="99">
        <v>4297.5</v>
      </c>
      <c r="V124" s="99">
        <v>4000</v>
      </c>
      <c r="X124" s="99">
        <v>8297.5</v>
      </c>
      <c r="AB124" s="99">
        <v>8297.5</v>
      </c>
      <c r="AD124" s="99">
        <v>-22.5</v>
      </c>
      <c r="AH124" s="104">
        <v>2453</v>
      </c>
      <c r="AI124" s="118" t="s">
        <v>183</v>
      </c>
    </row>
    <row r="125" spans="2:35" x14ac:dyDescent="0.25">
      <c r="B125" s="100">
        <v>2552</v>
      </c>
      <c r="C125" s="98" t="s">
        <v>553</v>
      </c>
      <c r="D125" s="79" t="s">
        <v>197</v>
      </c>
      <c r="F125" s="79" t="s">
        <v>276</v>
      </c>
      <c r="G125" s="98" t="s">
        <v>277</v>
      </c>
      <c r="H125" s="116" t="s">
        <v>27</v>
      </c>
      <c r="I125" s="80">
        <v>8691.25</v>
      </c>
      <c r="J125" s="117"/>
      <c r="K125" s="80">
        <v>8691.25</v>
      </c>
      <c r="M125" s="119">
        <v>415</v>
      </c>
      <c r="N125" s="99">
        <v>4668.75</v>
      </c>
      <c r="V125" s="99">
        <v>4000</v>
      </c>
      <c r="X125" s="99">
        <v>8668.75</v>
      </c>
      <c r="AB125" s="99">
        <v>8668.75</v>
      </c>
      <c r="AD125" s="99">
        <v>-22.5</v>
      </c>
      <c r="AH125" s="104">
        <v>2552</v>
      </c>
      <c r="AI125" s="118" t="s">
        <v>197</v>
      </c>
    </row>
    <row r="126" spans="2:35" x14ac:dyDescent="0.25">
      <c r="B126" s="100">
        <v>2520</v>
      </c>
      <c r="C126" s="98" t="s">
        <v>554</v>
      </c>
      <c r="D126" s="79" t="s">
        <v>152</v>
      </c>
      <c r="F126" s="79" t="s">
        <v>276</v>
      </c>
      <c r="G126" s="98" t="s">
        <v>277</v>
      </c>
      <c r="H126" s="116" t="s">
        <v>34</v>
      </c>
      <c r="I126" s="80">
        <v>7031.875</v>
      </c>
      <c r="J126" s="117"/>
      <c r="K126" s="80">
        <v>7031.875</v>
      </c>
      <c r="M126" s="119">
        <v>268</v>
      </c>
      <c r="N126" s="99">
        <v>3015</v>
      </c>
      <c r="V126" s="99">
        <v>4000</v>
      </c>
      <c r="X126" s="99">
        <v>7015</v>
      </c>
      <c r="AB126" s="99">
        <v>7015</v>
      </c>
      <c r="AD126" s="99">
        <v>-16.875</v>
      </c>
      <c r="AH126" s="104">
        <v>2520</v>
      </c>
      <c r="AI126" s="118" t="s">
        <v>152</v>
      </c>
    </row>
    <row r="127" spans="2:35" x14ac:dyDescent="0.25">
      <c r="B127" s="100">
        <v>3183</v>
      </c>
      <c r="C127" s="98" t="s">
        <v>555</v>
      </c>
      <c r="D127" s="79" t="s">
        <v>375</v>
      </c>
      <c r="F127" s="79" t="s">
        <v>276</v>
      </c>
      <c r="G127" s="98" t="s">
        <v>292</v>
      </c>
      <c r="H127" s="116" t="s">
        <v>27</v>
      </c>
      <c r="I127" s="80">
        <v>5181.25</v>
      </c>
      <c r="J127" s="117"/>
      <c r="K127" s="80">
        <v>5181.25</v>
      </c>
      <c r="M127" s="119">
        <v>104</v>
      </c>
      <c r="N127" s="99">
        <v>1170</v>
      </c>
      <c r="V127" s="99">
        <v>4000</v>
      </c>
      <c r="X127" s="99">
        <v>5170</v>
      </c>
      <c r="AB127" s="99">
        <v>5170</v>
      </c>
      <c r="AD127" s="99">
        <v>-11.25</v>
      </c>
      <c r="AH127" s="104">
        <v>3183</v>
      </c>
      <c r="AI127" s="118" t="s">
        <v>900</v>
      </c>
    </row>
    <row r="128" spans="2:35" x14ac:dyDescent="0.25">
      <c r="B128" s="100">
        <v>3090</v>
      </c>
      <c r="C128" s="98" t="s">
        <v>556</v>
      </c>
      <c r="D128" s="79" t="s">
        <v>328</v>
      </c>
      <c r="F128" s="79" t="s">
        <v>276</v>
      </c>
      <c r="G128" s="98" t="s">
        <v>292</v>
      </c>
      <c r="H128" s="116" t="s">
        <v>27</v>
      </c>
      <c r="I128" s="80">
        <v>5350</v>
      </c>
      <c r="J128" s="117"/>
      <c r="K128" s="80">
        <v>5350</v>
      </c>
      <c r="M128" s="119">
        <v>119</v>
      </c>
      <c r="N128" s="99">
        <v>1338.75</v>
      </c>
      <c r="V128" s="99">
        <v>4000</v>
      </c>
      <c r="X128" s="99">
        <v>5338.75</v>
      </c>
      <c r="AB128" s="99">
        <v>5338.75</v>
      </c>
      <c r="AD128" s="99">
        <v>-11.25</v>
      </c>
      <c r="AH128" s="104">
        <v>3090</v>
      </c>
      <c r="AI128" s="118" t="s">
        <v>901</v>
      </c>
    </row>
    <row r="129" spans="1:35" x14ac:dyDescent="0.25">
      <c r="B129" s="100">
        <v>3186</v>
      </c>
      <c r="C129" s="98" t="s">
        <v>557</v>
      </c>
      <c r="D129" s="79" t="s">
        <v>376</v>
      </c>
      <c r="F129" s="79" t="s">
        <v>276</v>
      </c>
      <c r="G129" s="98" t="s">
        <v>292</v>
      </c>
      <c r="H129" s="116" t="s">
        <v>27</v>
      </c>
      <c r="I129" s="80">
        <v>6306.25</v>
      </c>
      <c r="J129" s="117"/>
      <c r="K129" s="80">
        <v>6306.25</v>
      </c>
      <c r="M129" s="119">
        <v>204</v>
      </c>
      <c r="N129" s="99">
        <v>2295</v>
      </c>
      <c r="V129" s="99">
        <v>4000</v>
      </c>
      <c r="X129" s="99">
        <v>6295</v>
      </c>
      <c r="AB129" s="99">
        <v>6295</v>
      </c>
      <c r="AD129" s="99">
        <v>-11.25</v>
      </c>
      <c r="AH129" s="104">
        <v>3186</v>
      </c>
      <c r="AI129" s="118" t="s">
        <v>902</v>
      </c>
    </row>
    <row r="130" spans="1:35" x14ac:dyDescent="0.25">
      <c r="B130" s="100">
        <v>2072</v>
      </c>
      <c r="C130" s="98" t="s">
        <v>558</v>
      </c>
      <c r="D130" s="79" t="s">
        <v>161</v>
      </c>
      <c r="F130" s="79" t="s">
        <v>276</v>
      </c>
      <c r="G130" s="98" t="s">
        <v>277</v>
      </c>
      <c r="H130" s="116" t="s">
        <v>27</v>
      </c>
      <c r="I130" s="80">
        <v>6317.5</v>
      </c>
      <c r="J130" s="117"/>
      <c r="K130" s="80">
        <v>6317.5</v>
      </c>
      <c r="M130" s="119">
        <v>205</v>
      </c>
      <c r="N130" s="99">
        <v>2306.25</v>
      </c>
      <c r="V130" s="99">
        <v>4000</v>
      </c>
      <c r="X130" s="99">
        <v>6306.25</v>
      </c>
      <c r="AB130" s="99">
        <v>6306.25</v>
      </c>
      <c r="AD130" s="99">
        <v>-11.25</v>
      </c>
      <c r="AH130" s="104">
        <v>2072</v>
      </c>
      <c r="AI130" s="118" t="s">
        <v>161</v>
      </c>
    </row>
    <row r="131" spans="1:35" x14ac:dyDescent="0.25">
      <c r="B131" s="100">
        <v>2161</v>
      </c>
      <c r="C131" s="98" t="s">
        <v>559</v>
      </c>
      <c r="D131" s="79" t="s">
        <v>162</v>
      </c>
      <c r="F131" s="79" t="s">
        <v>276</v>
      </c>
      <c r="G131" s="98" t="s">
        <v>277</v>
      </c>
      <c r="H131" s="116" t="s">
        <v>27</v>
      </c>
      <c r="I131" s="80">
        <v>6362.5</v>
      </c>
      <c r="J131" s="117"/>
      <c r="K131" s="80">
        <v>6362.5</v>
      </c>
      <c r="M131" s="119">
        <v>209</v>
      </c>
      <c r="N131" s="99">
        <v>2351.25</v>
      </c>
      <c r="V131" s="99">
        <v>4000</v>
      </c>
      <c r="X131" s="99">
        <v>6351.25</v>
      </c>
      <c r="AB131" s="99">
        <v>6351.25</v>
      </c>
      <c r="AD131" s="99">
        <v>-11.25</v>
      </c>
      <c r="AH131" s="104">
        <v>2161</v>
      </c>
      <c r="AI131" s="118" t="s">
        <v>162</v>
      </c>
    </row>
    <row r="132" spans="1:35" x14ac:dyDescent="0.25">
      <c r="B132" s="100">
        <v>2459</v>
      </c>
      <c r="C132" s="98" t="s">
        <v>560</v>
      </c>
      <c r="D132" s="79" t="s">
        <v>285</v>
      </c>
      <c r="F132" s="79" t="s">
        <v>276</v>
      </c>
      <c r="G132" s="98" t="s">
        <v>277</v>
      </c>
      <c r="H132" s="116" t="s">
        <v>34</v>
      </c>
      <c r="I132" s="80">
        <v>7060</v>
      </c>
      <c r="J132" s="117"/>
      <c r="K132" s="80">
        <v>7060</v>
      </c>
      <c r="M132" s="119">
        <v>271</v>
      </c>
      <c r="N132" s="99">
        <v>3048.75</v>
      </c>
      <c r="V132" s="99">
        <v>4000</v>
      </c>
      <c r="X132" s="99">
        <v>7048.75</v>
      </c>
      <c r="AB132" s="99">
        <v>7048.75</v>
      </c>
      <c r="AD132" s="99">
        <v>-11.25</v>
      </c>
      <c r="AH132" s="104">
        <v>2459</v>
      </c>
      <c r="AI132" s="118" t="s">
        <v>903</v>
      </c>
    </row>
    <row r="133" spans="1:35" x14ac:dyDescent="0.25">
      <c r="B133" s="100">
        <v>2069</v>
      </c>
      <c r="C133" s="98" t="s">
        <v>561</v>
      </c>
      <c r="D133" s="79" t="s">
        <v>57</v>
      </c>
      <c r="F133" s="79" t="s">
        <v>276</v>
      </c>
      <c r="G133" s="98" t="s">
        <v>277</v>
      </c>
      <c r="H133" s="116" t="s">
        <v>34</v>
      </c>
      <c r="I133" s="80">
        <v>7183.75</v>
      </c>
      <c r="J133" s="117"/>
      <c r="K133" s="80">
        <v>7183.75</v>
      </c>
      <c r="M133" s="119">
        <v>282</v>
      </c>
      <c r="N133" s="99">
        <v>3172.5</v>
      </c>
      <c r="V133" s="99">
        <v>4000</v>
      </c>
      <c r="X133" s="99">
        <v>7172.5</v>
      </c>
      <c r="AB133" s="99">
        <v>7172.5</v>
      </c>
      <c r="AD133" s="99">
        <v>-11.25</v>
      </c>
      <c r="AH133" s="104">
        <v>2069</v>
      </c>
      <c r="AI133" s="118" t="s">
        <v>57</v>
      </c>
    </row>
    <row r="134" spans="1:35" x14ac:dyDescent="0.25">
      <c r="B134" s="100">
        <v>5203</v>
      </c>
      <c r="C134" s="98" t="s">
        <v>562</v>
      </c>
      <c r="D134" s="79" t="s">
        <v>194</v>
      </c>
      <c r="F134" s="79" t="s">
        <v>276</v>
      </c>
      <c r="G134" s="98" t="s">
        <v>279</v>
      </c>
      <c r="H134" s="116" t="s">
        <v>36</v>
      </c>
      <c r="I134" s="80">
        <v>8612.5</v>
      </c>
      <c r="J134" s="117"/>
      <c r="K134" s="80">
        <v>8612.5</v>
      </c>
      <c r="M134" s="119">
        <v>409</v>
      </c>
      <c r="N134" s="99">
        <v>4601.25</v>
      </c>
      <c r="V134" s="99">
        <v>4000</v>
      </c>
      <c r="X134" s="99">
        <v>8601.25</v>
      </c>
      <c r="AB134" s="99">
        <v>8601.25</v>
      </c>
      <c r="AD134" s="99">
        <v>-11.25</v>
      </c>
      <c r="AH134" s="104">
        <v>5203</v>
      </c>
      <c r="AI134" s="118" t="s">
        <v>194</v>
      </c>
    </row>
    <row r="135" spans="1:35" x14ac:dyDescent="0.25">
      <c r="B135" s="100">
        <v>3297</v>
      </c>
      <c r="C135" s="98" t="s">
        <v>563</v>
      </c>
      <c r="D135" s="79" t="s">
        <v>387</v>
      </c>
      <c r="F135" s="79" t="s">
        <v>276</v>
      </c>
      <c r="G135" s="98" t="s">
        <v>292</v>
      </c>
      <c r="H135" s="116" t="s">
        <v>27</v>
      </c>
      <c r="I135" s="80">
        <v>8668.75</v>
      </c>
      <c r="J135" s="117"/>
      <c r="K135" s="80">
        <v>8668.75</v>
      </c>
      <c r="M135" s="119">
        <v>414</v>
      </c>
      <c r="N135" s="99">
        <v>4657.5</v>
      </c>
      <c r="V135" s="99">
        <v>4000</v>
      </c>
      <c r="X135" s="99">
        <v>8657.5</v>
      </c>
      <c r="AB135" s="99">
        <v>8657.5</v>
      </c>
      <c r="AD135" s="99">
        <v>-11.25</v>
      </c>
      <c r="AH135" s="104">
        <v>3297</v>
      </c>
      <c r="AI135" s="118" t="s">
        <v>904</v>
      </c>
    </row>
    <row r="136" spans="1:35" x14ac:dyDescent="0.25">
      <c r="B136" s="100">
        <v>3167</v>
      </c>
      <c r="C136" s="98" t="s">
        <v>564</v>
      </c>
      <c r="D136" s="79" t="s">
        <v>364</v>
      </c>
      <c r="F136" s="79" t="s">
        <v>276</v>
      </c>
      <c r="G136" s="98" t="s">
        <v>292</v>
      </c>
      <c r="H136" s="116" t="s">
        <v>27</v>
      </c>
      <c r="I136" s="80">
        <v>6379.375</v>
      </c>
      <c r="J136" s="117"/>
      <c r="K136" s="80">
        <v>6379.375</v>
      </c>
      <c r="M136" s="119">
        <v>211</v>
      </c>
      <c r="N136" s="99">
        <v>2373.75</v>
      </c>
      <c r="V136" s="99">
        <v>4000</v>
      </c>
      <c r="X136" s="99">
        <v>6373.75</v>
      </c>
      <c r="AB136" s="99">
        <v>6373.75</v>
      </c>
      <c r="AD136" s="99">
        <v>-5.625</v>
      </c>
      <c r="AH136" s="104">
        <v>3167</v>
      </c>
      <c r="AI136" s="118" t="s">
        <v>905</v>
      </c>
    </row>
    <row r="137" spans="1:35" x14ac:dyDescent="0.25">
      <c r="B137" s="100">
        <v>2471</v>
      </c>
      <c r="C137" s="98" t="s">
        <v>565</v>
      </c>
      <c r="D137" s="79" t="s">
        <v>169</v>
      </c>
      <c r="F137" s="79" t="s">
        <v>276</v>
      </c>
      <c r="G137" s="98" t="s">
        <v>277</v>
      </c>
      <c r="H137" s="116" t="s">
        <v>27</v>
      </c>
      <c r="I137" s="80">
        <v>8758.75</v>
      </c>
      <c r="J137" s="117"/>
      <c r="K137" s="80">
        <v>8758.75</v>
      </c>
      <c r="M137" s="119">
        <v>422.5</v>
      </c>
      <c r="N137" s="99">
        <v>4753.125</v>
      </c>
      <c r="V137" s="99">
        <v>4000</v>
      </c>
      <c r="X137" s="99">
        <v>8753.125</v>
      </c>
      <c r="AB137" s="99">
        <v>8753.125</v>
      </c>
      <c r="AD137" s="99">
        <v>-5.625</v>
      </c>
      <c r="AH137" s="104">
        <v>2471</v>
      </c>
      <c r="AI137" s="118" t="s">
        <v>169</v>
      </c>
    </row>
    <row r="138" spans="1:35" x14ac:dyDescent="0.25">
      <c r="B138" s="100">
        <v>3920</v>
      </c>
      <c r="C138" s="120" t="s">
        <v>566</v>
      </c>
      <c r="D138" s="79" t="s">
        <v>423</v>
      </c>
      <c r="E138" s="121" t="s">
        <v>567</v>
      </c>
      <c r="F138" s="79" t="s">
        <v>276</v>
      </c>
      <c r="G138" s="98" t="s">
        <v>279</v>
      </c>
      <c r="H138" s="116" t="e">
        <v>#N/A</v>
      </c>
      <c r="I138" s="80">
        <v>0</v>
      </c>
      <c r="J138" s="117"/>
      <c r="K138" s="80">
        <v>0</v>
      </c>
      <c r="N138" s="122">
        <v>0</v>
      </c>
      <c r="O138" s="123"/>
      <c r="R138" s="123"/>
      <c r="T138" s="122"/>
      <c r="U138" s="123"/>
      <c r="V138" s="122"/>
      <c r="W138" s="123"/>
      <c r="X138" s="122">
        <v>0</v>
      </c>
      <c r="Y138" s="123"/>
      <c r="Z138" s="122"/>
      <c r="AA138" s="123"/>
      <c r="AB138" s="122">
        <v>0</v>
      </c>
      <c r="AD138" s="99">
        <v>0</v>
      </c>
      <c r="AF138" s="79" t="s">
        <v>568</v>
      </c>
      <c r="AH138" s="104">
        <v>3920</v>
      </c>
      <c r="AI138" s="118" t="s">
        <v>906</v>
      </c>
    </row>
    <row r="139" spans="1:35" x14ac:dyDescent="0.25">
      <c r="A139" s="101"/>
      <c r="B139" s="97">
        <v>1001</v>
      </c>
      <c r="C139" s="98" t="s">
        <v>569</v>
      </c>
      <c r="D139" s="98" t="s">
        <v>37</v>
      </c>
      <c r="E139" s="98"/>
      <c r="F139" s="98" t="s">
        <v>276</v>
      </c>
      <c r="G139" s="98" t="s">
        <v>275</v>
      </c>
      <c r="H139" s="116" t="s">
        <v>38</v>
      </c>
      <c r="I139" s="117">
        <v>4506.25</v>
      </c>
      <c r="J139" s="117"/>
      <c r="K139" s="80">
        <v>4506.25</v>
      </c>
      <c r="M139" s="119">
        <v>45</v>
      </c>
      <c r="N139" s="99">
        <v>506.25</v>
      </c>
      <c r="V139" s="99">
        <v>4000</v>
      </c>
      <c r="X139" s="99">
        <v>4506.25</v>
      </c>
      <c r="AB139" s="99">
        <v>4506.25</v>
      </c>
      <c r="AD139" s="99">
        <v>0</v>
      </c>
      <c r="AF139" s="79" t="s">
        <v>570</v>
      </c>
      <c r="AG139" s="101"/>
      <c r="AH139" s="104" t="e">
        <v>#N/A</v>
      </c>
      <c r="AI139" s="118" t="e">
        <v>#N/A</v>
      </c>
    </row>
    <row r="140" spans="1:35" x14ac:dyDescent="0.25">
      <c r="B140" s="100">
        <v>3150</v>
      </c>
      <c r="C140" s="98" t="s">
        <v>571</v>
      </c>
      <c r="D140" s="79" t="s">
        <v>356</v>
      </c>
      <c r="F140" s="79" t="s">
        <v>276</v>
      </c>
      <c r="G140" s="98" t="s">
        <v>292</v>
      </c>
      <c r="H140" s="116" t="s">
        <v>27</v>
      </c>
      <c r="I140" s="80">
        <v>5125</v>
      </c>
      <c r="J140" s="117"/>
      <c r="K140" s="80">
        <v>5125</v>
      </c>
      <c r="M140" s="119">
        <v>100</v>
      </c>
      <c r="N140" s="99">
        <v>1125</v>
      </c>
      <c r="V140" s="99">
        <v>4000</v>
      </c>
      <c r="X140" s="99">
        <v>5125</v>
      </c>
      <c r="AB140" s="99">
        <v>5125</v>
      </c>
      <c r="AD140" s="99">
        <v>0</v>
      </c>
      <c r="AH140" s="104">
        <v>3150</v>
      </c>
      <c r="AI140" s="118" t="s">
        <v>907</v>
      </c>
    </row>
    <row r="141" spans="1:35" x14ac:dyDescent="0.25">
      <c r="B141" s="100">
        <v>2188</v>
      </c>
      <c r="C141" s="98" t="s">
        <v>572</v>
      </c>
      <c r="D141" s="79" t="s">
        <v>130</v>
      </c>
      <c r="F141" s="79" t="s">
        <v>276</v>
      </c>
      <c r="G141" s="98" t="s">
        <v>277</v>
      </c>
      <c r="H141" s="116" t="s">
        <v>27</v>
      </c>
      <c r="I141" s="80">
        <v>5158.75</v>
      </c>
      <c r="J141" s="117"/>
      <c r="K141" s="80">
        <v>5158.75</v>
      </c>
      <c r="M141" s="119">
        <v>103</v>
      </c>
      <c r="N141" s="99">
        <v>1158.75</v>
      </c>
      <c r="V141" s="99">
        <v>4000</v>
      </c>
      <c r="X141" s="99">
        <v>5158.75</v>
      </c>
      <c r="AB141" s="99">
        <v>5158.75</v>
      </c>
      <c r="AD141" s="99">
        <v>0</v>
      </c>
      <c r="AH141" s="104">
        <v>2188</v>
      </c>
      <c r="AI141" s="118" t="s">
        <v>130</v>
      </c>
    </row>
    <row r="142" spans="1:35" x14ac:dyDescent="0.25">
      <c r="B142" s="100">
        <v>3136</v>
      </c>
      <c r="C142" s="98" t="s">
        <v>573</v>
      </c>
      <c r="D142" s="79" t="s">
        <v>346</v>
      </c>
      <c r="F142" s="79" t="s">
        <v>276</v>
      </c>
      <c r="G142" s="98" t="s">
        <v>292</v>
      </c>
      <c r="H142" s="116" t="s">
        <v>27</v>
      </c>
      <c r="I142" s="80">
        <v>5158.75</v>
      </c>
      <c r="J142" s="117"/>
      <c r="K142" s="80">
        <v>5158.75</v>
      </c>
      <c r="M142" s="119">
        <v>103</v>
      </c>
      <c r="N142" s="99">
        <v>1158.75</v>
      </c>
      <c r="V142" s="99">
        <v>4000</v>
      </c>
      <c r="X142" s="99">
        <v>5158.75</v>
      </c>
      <c r="AB142" s="99">
        <v>5158.75</v>
      </c>
      <c r="AD142" s="99">
        <v>0</v>
      </c>
      <c r="AH142" s="104">
        <v>3136</v>
      </c>
      <c r="AI142" s="118" t="s">
        <v>908</v>
      </c>
    </row>
    <row r="143" spans="1:35" x14ac:dyDescent="0.25">
      <c r="B143" s="100">
        <v>3061</v>
      </c>
      <c r="C143" s="98" t="s">
        <v>574</v>
      </c>
      <c r="D143" s="79" t="s">
        <v>315</v>
      </c>
      <c r="F143" s="79" t="s">
        <v>276</v>
      </c>
      <c r="G143" s="98" t="s">
        <v>292</v>
      </c>
      <c r="H143" s="116" t="s">
        <v>27</v>
      </c>
      <c r="I143" s="80">
        <v>5305</v>
      </c>
      <c r="J143" s="117"/>
      <c r="K143" s="80">
        <v>5305</v>
      </c>
      <c r="M143" s="119">
        <v>116</v>
      </c>
      <c r="N143" s="99">
        <v>1305</v>
      </c>
      <c r="V143" s="99">
        <v>4000</v>
      </c>
      <c r="X143" s="99">
        <v>5305</v>
      </c>
      <c r="AB143" s="99">
        <v>5305</v>
      </c>
      <c r="AD143" s="99">
        <v>0</v>
      </c>
      <c r="AH143" s="104">
        <v>3061</v>
      </c>
      <c r="AI143" s="118" t="s">
        <v>909</v>
      </c>
    </row>
    <row r="144" spans="1:35" x14ac:dyDescent="0.25">
      <c r="B144" s="100">
        <v>3073</v>
      </c>
      <c r="C144" s="98" t="s">
        <v>575</v>
      </c>
      <c r="D144" s="79" t="s">
        <v>320</v>
      </c>
      <c r="F144" s="79" t="s">
        <v>276</v>
      </c>
      <c r="G144" s="98" t="s">
        <v>292</v>
      </c>
      <c r="H144" s="116" t="s">
        <v>34</v>
      </c>
      <c r="I144" s="80">
        <v>5350</v>
      </c>
      <c r="J144" s="117"/>
      <c r="K144" s="80">
        <v>5350</v>
      </c>
      <c r="M144" s="119">
        <v>120</v>
      </c>
      <c r="N144" s="99">
        <v>1350</v>
      </c>
      <c r="V144" s="99">
        <v>4000</v>
      </c>
      <c r="X144" s="99">
        <v>5350</v>
      </c>
      <c r="AB144" s="99">
        <v>5350</v>
      </c>
      <c r="AD144" s="99">
        <v>0</v>
      </c>
      <c r="AH144" s="104">
        <v>3073</v>
      </c>
      <c r="AI144" s="118" t="s">
        <v>910</v>
      </c>
    </row>
    <row r="145" spans="2:35" x14ac:dyDescent="0.25">
      <c r="B145" s="100">
        <v>2231</v>
      </c>
      <c r="C145" s="98" t="s">
        <v>576</v>
      </c>
      <c r="D145" s="79" t="s">
        <v>281</v>
      </c>
      <c r="F145" s="79" t="s">
        <v>276</v>
      </c>
      <c r="G145" s="98" t="s">
        <v>277</v>
      </c>
      <c r="H145" s="116" t="s">
        <v>27</v>
      </c>
      <c r="I145" s="80">
        <v>5473.75</v>
      </c>
      <c r="J145" s="117"/>
      <c r="K145" s="80">
        <v>5473.75</v>
      </c>
      <c r="M145" s="119">
        <v>131</v>
      </c>
      <c r="N145" s="99">
        <v>1473.75</v>
      </c>
      <c r="V145" s="99">
        <v>4000</v>
      </c>
      <c r="X145" s="99">
        <v>5473.75</v>
      </c>
      <c r="AB145" s="99">
        <v>5473.75</v>
      </c>
      <c r="AD145" s="99">
        <v>0</v>
      </c>
      <c r="AH145" s="104">
        <v>2231</v>
      </c>
      <c r="AI145" s="118" t="s">
        <v>911</v>
      </c>
    </row>
    <row r="146" spans="2:35" x14ac:dyDescent="0.25">
      <c r="B146" s="100">
        <v>2662</v>
      </c>
      <c r="C146" s="98" t="s">
        <v>577</v>
      </c>
      <c r="D146" s="79" t="s">
        <v>218</v>
      </c>
      <c r="F146" s="79" t="s">
        <v>276</v>
      </c>
      <c r="G146" s="98" t="s">
        <v>277</v>
      </c>
      <c r="H146" s="116" t="s">
        <v>27</v>
      </c>
      <c r="I146" s="80">
        <v>5603.125</v>
      </c>
      <c r="J146" s="117"/>
      <c r="K146" s="80">
        <v>5603.125</v>
      </c>
      <c r="M146" s="119">
        <v>142.5</v>
      </c>
      <c r="N146" s="99">
        <v>1603.125</v>
      </c>
      <c r="V146" s="99">
        <v>4000</v>
      </c>
      <c r="X146" s="99">
        <v>5603.125</v>
      </c>
      <c r="AB146" s="99">
        <v>5603.125</v>
      </c>
      <c r="AD146" s="99">
        <v>0</v>
      </c>
      <c r="AH146" s="104">
        <v>2662</v>
      </c>
      <c r="AI146" s="118" t="s">
        <v>218</v>
      </c>
    </row>
    <row r="147" spans="2:35" x14ac:dyDescent="0.25">
      <c r="B147" s="100">
        <v>2128</v>
      </c>
      <c r="C147" s="98" t="s">
        <v>578</v>
      </c>
      <c r="D147" s="79" t="s">
        <v>60</v>
      </c>
      <c r="F147" s="79" t="s">
        <v>276</v>
      </c>
      <c r="G147" s="98" t="s">
        <v>277</v>
      </c>
      <c r="H147" s="116" t="s">
        <v>27</v>
      </c>
      <c r="I147" s="80">
        <v>6182.5</v>
      </c>
      <c r="J147" s="117"/>
      <c r="K147" s="80">
        <v>6182.5</v>
      </c>
      <c r="M147" s="119">
        <v>194</v>
      </c>
      <c r="N147" s="99">
        <v>2182.5</v>
      </c>
      <c r="V147" s="99">
        <v>4000</v>
      </c>
      <c r="X147" s="99">
        <v>6182.5</v>
      </c>
      <c r="AB147" s="99">
        <v>6182.5</v>
      </c>
      <c r="AD147" s="99">
        <v>0</v>
      </c>
      <c r="AH147" s="104">
        <v>2128</v>
      </c>
      <c r="AI147" s="118" t="s">
        <v>60</v>
      </c>
    </row>
    <row r="148" spans="2:35" x14ac:dyDescent="0.25">
      <c r="B148" s="100">
        <v>2163</v>
      </c>
      <c r="C148" s="98" t="s">
        <v>579</v>
      </c>
      <c r="D148" s="79" t="s">
        <v>97</v>
      </c>
      <c r="F148" s="79" t="s">
        <v>276</v>
      </c>
      <c r="G148" s="98" t="s">
        <v>277</v>
      </c>
      <c r="H148" s="116" t="s">
        <v>27</v>
      </c>
      <c r="I148" s="80">
        <v>6317.5</v>
      </c>
      <c r="J148" s="117"/>
      <c r="K148" s="80">
        <v>6317.5</v>
      </c>
      <c r="M148" s="119">
        <v>206</v>
      </c>
      <c r="N148" s="99">
        <v>2317.5</v>
      </c>
      <c r="V148" s="99">
        <v>4000</v>
      </c>
      <c r="X148" s="99">
        <v>6317.5</v>
      </c>
      <c r="AB148" s="99">
        <v>6317.5</v>
      </c>
      <c r="AD148" s="99">
        <v>0</v>
      </c>
      <c r="AH148" s="104">
        <v>2163</v>
      </c>
      <c r="AI148" s="118" t="s">
        <v>97</v>
      </c>
    </row>
    <row r="149" spans="2:35" x14ac:dyDescent="0.25">
      <c r="B149" s="100">
        <v>2574</v>
      </c>
      <c r="C149" s="98" t="s">
        <v>580</v>
      </c>
      <c r="D149" s="79" t="s">
        <v>122</v>
      </c>
      <c r="F149" s="79" t="s">
        <v>276</v>
      </c>
      <c r="G149" s="98" t="s">
        <v>277</v>
      </c>
      <c r="H149" s="116" t="s">
        <v>34</v>
      </c>
      <c r="I149" s="80">
        <v>7015</v>
      </c>
      <c r="J149" s="117"/>
      <c r="K149" s="80">
        <v>7015</v>
      </c>
      <c r="M149" s="119">
        <v>268</v>
      </c>
      <c r="N149" s="99">
        <v>3015</v>
      </c>
      <c r="V149" s="99">
        <v>4000</v>
      </c>
      <c r="X149" s="99">
        <v>7015</v>
      </c>
      <c r="AB149" s="99">
        <v>7015</v>
      </c>
      <c r="AD149" s="99">
        <v>0</v>
      </c>
      <c r="AH149" s="104">
        <v>2574</v>
      </c>
      <c r="AI149" s="118" t="s">
        <v>122</v>
      </c>
    </row>
    <row r="150" spans="2:35" x14ac:dyDescent="0.25">
      <c r="B150" s="100">
        <v>3081</v>
      </c>
      <c r="C150" s="98" t="s">
        <v>581</v>
      </c>
      <c r="D150" s="79" t="s">
        <v>322</v>
      </c>
      <c r="F150" s="79" t="s">
        <v>276</v>
      </c>
      <c r="G150" s="98" t="s">
        <v>292</v>
      </c>
      <c r="H150" s="116" t="s">
        <v>34</v>
      </c>
      <c r="I150" s="80">
        <v>7037.5</v>
      </c>
      <c r="J150" s="117"/>
      <c r="K150" s="80">
        <v>7037.5</v>
      </c>
      <c r="M150" s="119">
        <v>270</v>
      </c>
      <c r="N150" s="99">
        <v>3037.5</v>
      </c>
      <c r="V150" s="99">
        <v>4000</v>
      </c>
      <c r="X150" s="99">
        <v>7037.5</v>
      </c>
      <c r="AB150" s="99">
        <v>7037.5</v>
      </c>
      <c r="AD150" s="99">
        <v>0</v>
      </c>
      <c r="AH150" s="104">
        <v>3081</v>
      </c>
      <c r="AI150" s="118" t="s">
        <v>912</v>
      </c>
    </row>
    <row r="151" spans="2:35" x14ac:dyDescent="0.25">
      <c r="B151" s="100">
        <v>2337</v>
      </c>
      <c r="C151" s="98" t="s">
        <v>582</v>
      </c>
      <c r="D151" s="79" t="s">
        <v>165</v>
      </c>
      <c r="F151" s="79" t="s">
        <v>276</v>
      </c>
      <c r="G151" s="98" t="s">
        <v>277</v>
      </c>
      <c r="H151" s="116" t="s">
        <v>34</v>
      </c>
      <c r="I151" s="80">
        <v>7048.75</v>
      </c>
      <c r="J151" s="117"/>
      <c r="K151" s="80">
        <v>7048.75</v>
      </c>
      <c r="M151" s="119">
        <v>271</v>
      </c>
      <c r="N151" s="99">
        <v>3048.75</v>
      </c>
      <c r="V151" s="99">
        <v>4000</v>
      </c>
      <c r="X151" s="99">
        <v>7048.75</v>
      </c>
      <c r="AB151" s="99">
        <v>7048.75</v>
      </c>
      <c r="AD151" s="99">
        <v>0</v>
      </c>
      <c r="AH151" s="104">
        <v>2337</v>
      </c>
      <c r="AI151" s="118" t="s">
        <v>165</v>
      </c>
    </row>
    <row r="152" spans="2:35" x14ac:dyDescent="0.25">
      <c r="B152" s="100">
        <v>2119</v>
      </c>
      <c r="C152" s="98" t="s">
        <v>583</v>
      </c>
      <c r="D152" s="79" t="s">
        <v>146</v>
      </c>
      <c r="F152" s="79" t="s">
        <v>276</v>
      </c>
      <c r="G152" s="98" t="s">
        <v>277</v>
      </c>
      <c r="H152" s="116" t="s">
        <v>34</v>
      </c>
      <c r="I152" s="80">
        <v>8061.25</v>
      </c>
      <c r="J152" s="117"/>
      <c r="K152" s="80">
        <v>8061.25</v>
      </c>
      <c r="M152" s="119">
        <v>361</v>
      </c>
      <c r="N152" s="99">
        <v>4061.25</v>
      </c>
      <c r="V152" s="99">
        <v>4000</v>
      </c>
      <c r="X152" s="99">
        <v>8061.25</v>
      </c>
      <c r="AB152" s="99">
        <v>8061.25</v>
      </c>
      <c r="AD152" s="99">
        <v>0</v>
      </c>
      <c r="AH152" s="104">
        <v>2119</v>
      </c>
      <c r="AI152" s="118" t="s">
        <v>146</v>
      </c>
    </row>
    <row r="153" spans="2:35" x14ac:dyDescent="0.25">
      <c r="B153" s="100">
        <v>3122</v>
      </c>
      <c r="C153" s="98" t="s">
        <v>584</v>
      </c>
      <c r="D153" s="79" t="s">
        <v>338</v>
      </c>
      <c r="F153" s="79" t="s">
        <v>276</v>
      </c>
      <c r="G153" s="98" t="s">
        <v>292</v>
      </c>
      <c r="H153" s="116" t="s">
        <v>27</v>
      </c>
      <c r="I153" s="80">
        <v>8455</v>
      </c>
      <c r="J153" s="117"/>
      <c r="K153" s="80">
        <v>8455</v>
      </c>
      <c r="M153" s="119">
        <v>396</v>
      </c>
      <c r="N153" s="99">
        <v>4455</v>
      </c>
      <c r="V153" s="99">
        <v>4000</v>
      </c>
      <c r="X153" s="99">
        <v>8455</v>
      </c>
      <c r="AB153" s="99">
        <v>8455</v>
      </c>
      <c r="AD153" s="99">
        <v>0</v>
      </c>
      <c r="AH153" s="104">
        <v>3122</v>
      </c>
      <c r="AI153" s="118" t="s">
        <v>913</v>
      </c>
    </row>
    <row r="154" spans="2:35" x14ac:dyDescent="0.25">
      <c r="B154" s="100">
        <v>2171</v>
      </c>
      <c r="C154" s="98" t="s">
        <v>585</v>
      </c>
      <c r="D154" s="79" t="s">
        <v>177</v>
      </c>
      <c r="F154" s="79" t="s">
        <v>276</v>
      </c>
      <c r="G154" s="98" t="s">
        <v>277</v>
      </c>
      <c r="H154" s="116" t="s">
        <v>27</v>
      </c>
      <c r="I154" s="80">
        <v>8668.75</v>
      </c>
      <c r="J154" s="117"/>
      <c r="K154" s="80">
        <v>8668.75</v>
      </c>
      <c r="M154" s="119">
        <v>415</v>
      </c>
      <c r="N154" s="99">
        <v>4668.75</v>
      </c>
      <c r="V154" s="99">
        <v>4000</v>
      </c>
      <c r="X154" s="99">
        <v>8668.75</v>
      </c>
      <c r="AB154" s="99">
        <v>8668.75</v>
      </c>
      <c r="AD154" s="99">
        <v>0</v>
      </c>
      <c r="AH154" s="104">
        <v>2171</v>
      </c>
      <c r="AI154" s="118" t="s">
        <v>177</v>
      </c>
    </row>
    <row r="155" spans="2:35" x14ac:dyDescent="0.25">
      <c r="B155" s="100">
        <v>2545</v>
      </c>
      <c r="C155" s="98" t="s">
        <v>586</v>
      </c>
      <c r="D155" s="79" t="s">
        <v>148</v>
      </c>
      <c r="F155" s="79" t="s">
        <v>276</v>
      </c>
      <c r="G155" s="98" t="s">
        <v>277</v>
      </c>
      <c r="H155" s="116" t="s">
        <v>27</v>
      </c>
      <c r="I155" s="80">
        <v>8758.75</v>
      </c>
      <c r="J155" s="117"/>
      <c r="K155" s="80">
        <v>8758.75</v>
      </c>
      <c r="M155" s="119">
        <v>423</v>
      </c>
      <c r="N155" s="99">
        <v>4758.75</v>
      </c>
      <c r="V155" s="99">
        <v>4000</v>
      </c>
      <c r="X155" s="99">
        <v>8758.75</v>
      </c>
      <c r="AB155" s="99">
        <v>8758.75</v>
      </c>
      <c r="AD155" s="99">
        <v>0</v>
      </c>
      <c r="AH155" s="104">
        <v>2545</v>
      </c>
      <c r="AI155" s="118" t="s">
        <v>148</v>
      </c>
    </row>
    <row r="156" spans="2:35" x14ac:dyDescent="0.25">
      <c r="B156" s="100">
        <v>2676</v>
      </c>
      <c r="C156" s="98" t="s">
        <v>587</v>
      </c>
      <c r="D156" s="79" t="s">
        <v>114</v>
      </c>
      <c r="F156" s="79" t="s">
        <v>276</v>
      </c>
      <c r="G156" s="98" t="s">
        <v>277</v>
      </c>
      <c r="H156" s="116" t="s">
        <v>27</v>
      </c>
      <c r="I156" s="80">
        <v>9467.5</v>
      </c>
      <c r="J156" s="117"/>
      <c r="K156" s="80">
        <v>9467.5</v>
      </c>
      <c r="M156" s="119">
        <v>486</v>
      </c>
      <c r="N156" s="99">
        <v>5467.5</v>
      </c>
      <c r="V156" s="99">
        <v>4000</v>
      </c>
      <c r="X156" s="99">
        <v>9467.5</v>
      </c>
      <c r="AB156" s="99">
        <v>9467.5</v>
      </c>
      <c r="AD156" s="99">
        <v>0</v>
      </c>
      <c r="AH156" s="104">
        <v>2676</v>
      </c>
      <c r="AI156" s="118" t="s">
        <v>114</v>
      </c>
    </row>
    <row r="157" spans="2:35" x14ac:dyDescent="0.25">
      <c r="B157" s="100">
        <v>3129</v>
      </c>
      <c r="C157" s="98" t="s">
        <v>588</v>
      </c>
      <c r="D157" s="79" t="s">
        <v>342</v>
      </c>
      <c r="F157" s="79" t="s">
        <v>276</v>
      </c>
      <c r="G157" s="98" t="s">
        <v>292</v>
      </c>
      <c r="H157" s="116" t="s">
        <v>34</v>
      </c>
      <c r="I157" s="80">
        <v>6086.875</v>
      </c>
      <c r="J157" s="117"/>
      <c r="K157" s="80">
        <v>6086.875</v>
      </c>
      <c r="M157" s="119">
        <v>186</v>
      </c>
      <c r="N157" s="99">
        <v>2092.5</v>
      </c>
      <c r="V157" s="99">
        <v>4000</v>
      </c>
      <c r="X157" s="99">
        <v>6092.5</v>
      </c>
      <c r="AB157" s="99">
        <v>6092.5</v>
      </c>
      <c r="AD157" s="99">
        <v>5.625</v>
      </c>
      <c r="AH157" s="104">
        <v>3129</v>
      </c>
      <c r="AI157" s="118" t="s">
        <v>914</v>
      </c>
    </row>
    <row r="158" spans="2:35" x14ac:dyDescent="0.25">
      <c r="B158" s="100">
        <v>2155</v>
      </c>
      <c r="C158" s="98" t="s">
        <v>589</v>
      </c>
      <c r="D158" s="79" t="s">
        <v>280</v>
      </c>
      <c r="F158" s="79" t="s">
        <v>276</v>
      </c>
      <c r="G158" s="98" t="s">
        <v>277</v>
      </c>
      <c r="H158" s="116" t="s">
        <v>27</v>
      </c>
      <c r="I158" s="80">
        <v>7476.25</v>
      </c>
      <c r="J158" s="117"/>
      <c r="K158" s="80">
        <v>7476.25</v>
      </c>
      <c r="M158" s="119">
        <v>309.5</v>
      </c>
      <c r="N158" s="99">
        <v>3481.875</v>
      </c>
      <c r="V158" s="99">
        <v>4000</v>
      </c>
      <c r="X158" s="99">
        <v>7481.875</v>
      </c>
      <c r="AB158" s="99">
        <v>7481.875</v>
      </c>
      <c r="AD158" s="99">
        <v>5.625</v>
      </c>
      <c r="AH158" s="104">
        <v>2155</v>
      </c>
      <c r="AI158" s="118" t="s">
        <v>915</v>
      </c>
    </row>
    <row r="159" spans="2:35" x14ac:dyDescent="0.25">
      <c r="B159" s="100">
        <v>2321</v>
      </c>
      <c r="C159" s="98" t="s">
        <v>590</v>
      </c>
      <c r="D159" s="79" t="s">
        <v>191</v>
      </c>
      <c r="F159" s="79" t="s">
        <v>276</v>
      </c>
      <c r="G159" s="98" t="s">
        <v>277</v>
      </c>
      <c r="H159" s="116" t="s">
        <v>27</v>
      </c>
      <c r="I159" s="80">
        <v>4787.5</v>
      </c>
      <c r="J159" s="117"/>
      <c r="K159" s="80">
        <v>4787.5</v>
      </c>
      <c r="M159" s="119">
        <v>71</v>
      </c>
      <c r="N159" s="99">
        <v>798.75</v>
      </c>
      <c r="V159" s="99">
        <v>4000</v>
      </c>
      <c r="X159" s="99">
        <v>4798.75</v>
      </c>
      <c r="AB159" s="99">
        <v>4798.75</v>
      </c>
      <c r="AD159" s="99">
        <v>11.25</v>
      </c>
      <c r="AH159" s="104">
        <v>2321</v>
      </c>
      <c r="AI159" s="118" t="s">
        <v>191</v>
      </c>
    </row>
    <row r="160" spans="2:35" x14ac:dyDescent="0.25">
      <c r="B160" s="100">
        <v>3015</v>
      </c>
      <c r="C160" s="98" t="s">
        <v>591</v>
      </c>
      <c r="D160" s="79" t="s">
        <v>293</v>
      </c>
      <c r="F160" s="79" t="s">
        <v>276</v>
      </c>
      <c r="G160" s="98" t="s">
        <v>292</v>
      </c>
      <c r="H160" s="116" t="s">
        <v>27</v>
      </c>
      <c r="I160" s="80">
        <v>5147.5</v>
      </c>
      <c r="J160" s="117"/>
      <c r="K160" s="80">
        <v>5147.5</v>
      </c>
      <c r="M160" s="119">
        <v>103</v>
      </c>
      <c r="N160" s="99">
        <v>1158.75</v>
      </c>
      <c r="V160" s="99">
        <v>4000</v>
      </c>
      <c r="X160" s="99">
        <v>5158.75</v>
      </c>
      <c r="AB160" s="99">
        <v>5158.75</v>
      </c>
      <c r="AD160" s="99">
        <v>11.25</v>
      </c>
      <c r="AH160" s="104">
        <v>3015</v>
      </c>
      <c r="AI160" s="118" t="s">
        <v>916</v>
      </c>
    </row>
    <row r="161" spans="2:35" x14ac:dyDescent="0.25">
      <c r="B161" s="100">
        <v>3010</v>
      </c>
      <c r="C161" s="98" t="s">
        <v>592</v>
      </c>
      <c r="D161" s="79" t="s">
        <v>291</v>
      </c>
      <c r="F161" s="79" t="s">
        <v>276</v>
      </c>
      <c r="G161" s="98" t="s">
        <v>292</v>
      </c>
      <c r="H161" s="116" t="s">
        <v>27</v>
      </c>
      <c r="I161" s="80">
        <v>5203.75</v>
      </c>
      <c r="J161" s="117"/>
      <c r="K161" s="80">
        <v>5203.75</v>
      </c>
      <c r="M161" s="119">
        <v>108</v>
      </c>
      <c r="N161" s="99">
        <v>1215</v>
      </c>
      <c r="V161" s="99">
        <v>4000</v>
      </c>
      <c r="X161" s="99">
        <v>5215</v>
      </c>
      <c r="AB161" s="99">
        <v>5215</v>
      </c>
      <c r="AD161" s="99">
        <v>11.25</v>
      </c>
      <c r="AH161" s="104">
        <v>3010</v>
      </c>
      <c r="AI161" s="118" t="s">
        <v>917</v>
      </c>
    </row>
    <row r="162" spans="2:35" x14ac:dyDescent="0.25">
      <c r="B162" s="100">
        <v>3143</v>
      </c>
      <c r="C162" s="98" t="s">
        <v>593</v>
      </c>
      <c r="D162" s="79" t="s">
        <v>351</v>
      </c>
      <c r="F162" s="79" t="s">
        <v>276</v>
      </c>
      <c r="G162" s="98" t="s">
        <v>292</v>
      </c>
      <c r="H162" s="116" t="s">
        <v>27</v>
      </c>
      <c r="I162" s="80">
        <v>6126.25</v>
      </c>
      <c r="J162" s="117"/>
      <c r="K162" s="80">
        <v>6126.25</v>
      </c>
      <c r="M162" s="119">
        <v>190</v>
      </c>
      <c r="N162" s="99">
        <v>2137.5</v>
      </c>
      <c r="V162" s="99">
        <v>4000</v>
      </c>
      <c r="X162" s="99">
        <v>6137.5</v>
      </c>
      <c r="AB162" s="99">
        <v>6137.5</v>
      </c>
      <c r="AD162" s="99">
        <v>11.25</v>
      </c>
      <c r="AH162" s="104">
        <v>3143</v>
      </c>
      <c r="AI162" s="118" t="s">
        <v>918</v>
      </c>
    </row>
    <row r="163" spans="2:35" x14ac:dyDescent="0.25">
      <c r="B163" s="100">
        <v>2185</v>
      </c>
      <c r="C163" s="98" t="s">
        <v>594</v>
      </c>
      <c r="D163" s="79" t="s">
        <v>186</v>
      </c>
      <c r="F163" s="79" t="s">
        <v>276</v>
      </c>
      <c r="G163" s="98" t="s">
        <v>277</v>
      </c>
      <c r="H163" s="116" t="s">
        <v>27</v>
      </c>
      <c r="I163" s="80">
        <v>6306.25</v>
      </c>
      <c r="J163" s="117"/>
      <c r="K163" s="80">
        <v>6306.25</v>
      </c>
      <c r="M163" s="119">
        <v>206</v>
      </c>
      <c r="N163" s="99">
        <v>2317.5</v>
      </c>
      <c r="V163" s="99">
        <v>4000</v>
      </c>
      <c r="X163" s="99">
        <v>6317.5</v>
      </c>
      <c r="AB163" s="99">
        <v>6317.5</v>
      </c>
      <c r="AD163" s="99">
        <v>11.25</v>
      </c>
      <c r="AH163" s="104">
        <v>2185</v>
      </c>
      <c r="AI163" s="118" t="s">
        <v>186</v>
      </c>
    </row>
    <row r="164" spans="2:35" x14ac:dyDescent="0.25">
      <c r="B164" s="100">
        <v>2223</v>
      </c>
      <c r="C164" s="98" t="s">
        <v>595</v>
      </c>
      <c r="D164" s="79" t="s">
        <v>145</v>
      </c>
      <c r="F164" s="79" t="s">
        <v>276</v>
      </c>
      <c r="G164" s="98" t="s">
        <v>277</v>
      </c>
      <c r="H164" s="116" t="s">
        <v>27</v>
      </c>
      <c r="I164" s="80">
        <v>6340</v>
      </c>
      <c r="J164" s="117"/>
      <c r="K164" s="80">
        <v>6340</v>
      </c>
      <c r="M164" s="119">
        <v>209</v>
      </c>
      <c r="N164" s="99">
        <v>2351.25</v>
      </c>
      <c r="V164" s="99">
        <v>4000</v>
      </c>
      <c r="X164" s="99">
        <v>6351.25</v>
      </c>
      <c r="AB164" s="99">
        <v>6351.25</v>
      </c>
      <c r="AD164" s="99">
        <v>11.25</v>
      </c>
      <c r="AH164" s="104">
        <v>2223</v>
      </c>
      <c r="AI164" s="118" t="s">
        <v>145</v>
      </c>
    </row>
    <row r="165" spans="2:35" x14ac:dyDescent="0.25">
      <c r="B165" s="100">
        <v>2109</v>
      </c>
      <c r="C165" s="98" t="s">
        <v>596</v>
      </c>
      <c r="D165" s="79" t="s">
        <v>112</v>
      </c>
      <c r="F165" s="79" t="s">
        <v>276</v>
      </c>
      <c r="G165" s="98" t="s">
        <v>277</v>
      </c>
      <c r="H165" s="116" t="s">
        <v>27</v>
      </c>
      <c r="I165" s="80">
        <v>6362.5</v>
      </c>
      <c r="J165" s="117"/>
      <c r="K165" s="80">
        <v>6362.5</v>
      </c>
      <c r="M165" s="119">
        <v>211</v>
      </c>
      <c r="N165" s="99">
        <v>2373.75</v>
      </c>
      <c r="V165" s="99">
        <v>4000</v>
      </c>
      <c r="X165" s="99">
        <v>6373.75</v>
      </c>
      <c r="AB165" s="99">
        <v>6373.75</v>
      </c>
      <c r="AD165" s="99">
        <v>11.25</v>
      </c>
      <c r="AH165" s="104">
        <v>2109</v>
      </c>
      <c r="AI165" s="118" t="s">
        <v>112</v>
      </c>
    </row>
    <row r="166" spans="2:35" x14ac:dyDescent="0.25">
      <c r="B166" s="100">
        <v>5201</v>
      </c>
      <c r="C166" s="98" t="s">
        <v>597</v>
      </c>
      <c r="D166" s="79" t="s">
        <v>58</v>
      </c>
      <c r="F166" s="79" t="s">
        <v>276</v>
      </c>
      <c r="G166" s="98" t="s">
        <v>279</v>
      </c>
      <c r="H166" s="116" t="s">
        <v>27</v>
      </c>
      <c r="I166" s="80">
        <v>7363.75</v>
      </c>
      <c r="J166" s="117"/>
      <c r="K166" s="80">
        <v>7363.75</v>
      </c>
      <c r="M166" s="119">
        <v>300</v>
      </c>
      <c r="N166" s="99">
        <v>3375</v>
      </c>
      <c r="V166" s="99">
        <v>4000</v>
      </c>
      <c r="X166" s="99">
        <v>7375</v>
      </c>
      <c r="AB166" s="99">
        <v>7375</v>
      </c>
      <c r="AD166" s="99">
        <v>11.25</v>
      </c>
      <c r="AH166" s="104">
        <v>5201</v>
      </c>
      <c r="AI166" s="118" t="s">
        <v>58</v>
      </c>
    </row>
    <row r="167" spans="2:35" x14ac:dyDescent="0.25">
      <c r="B167" s="100">
        <v>2089</v>
      </c>
      <c r="C167" s="98" t="s">
        <v>598</v>
      </c>
      <c r="D167" s="79" t="s">
        <v>278</v>
      </c>
      <c r="F167" s="79" t="s">
        <v>276</v>
      </c>
      <c r="G167" s="98" t="s">
        <v>279</v>
      </c>
      <c r="H167" s="116" t="s">
        <v>27</v>
      </c>
      <c r="I167" s="80">
        <v>7611.25</v>
      </c>
      <c r="J167" s="117"/>
      <c r="K167" s="80">
        <v>7611.25</v>
      </c>
      <c r="M167" s="119">
        <v>322</v>
      </c>
      <c r="N167" s="99">
        <v>3622.5</v>
      </c>
      <c r="V167" s="99">
        <v>4000</v>
      </c>
      <c r="X167" s="99">
        <v>7622.5</v>
      </c>
      <c r="AB167" s="99">
        <v>7622.5</v>
      </c>
      <c r="AD167" s="99">
        <v>11.25</v>
      </c>
      <c r="AH167" s="104">
        <v>2089</v>
      </c>
      <c r="AI167" s="118" t="s">
        <v>919</v>
      </c>
    </row>
    <row r="168" spans="2:35" x14ac:dyDescent="0.25">
      <c r="B168" s="100">
        <v>2170</v>
      </c>
      <c r="C168" s="98" t="s">
        <v>599</v>
      </c>
      <c r="D168" s="79" t="s">
        <v>87</v>
      </c>
      <c r="F168" s="79" t="s">
        <v>276</v>
      </c>
      <c r="G168" s="98" t="s">
        <v>277</v>
      </c>
      <c r="H168" s="116" t="s">
        <v>36</v>
      </c>
      <c r="I168" s="80">
        <v>8061.25</v>
      </c>
      <c r="J168" s="117"/>
      <c r="K168" s="80">
        <v>8061.25</v>
      </c>
      <c r="M168" s="119">
        <v>362</v>
      </c>
      <c r="N168" s="99">
        <v>4072.5</v>
      </c>
      <c r="V168" s="99">
        <v>4000</v>
      </c>
      <c r="X168" s="99">
        <v>8072.5</v>
      </c>
      <c r="AB168" s="99">
        <v>8072.5</v>
      </c>
      <c r="AD168" s="99">
        <v>11.25</v>
      </c>
      <c r="AH168" s="104">
        <v>2170</v>
      </c>
      <c r="AI168" s="118" t="s">
        <v>87</v>
      </c>
    </row>
    <row r="169" spans="2:35" x14ac:dyDescent="0.25">
      <c r="B169" s="100">
        <v>2625</v>
      </c>
      <c r="C169" s="98" t="s">
        <v>600</v>
      </c>
      <c r="D169" s="79" t="s">
        <v>157</v>
      </c>
      <c r="F169" s="79" t="s">
        <v>276</v>
      </c>
      <c r="G169" s="98" t="s">
        <v>277</v>
      </c>
      <c r="H169" s="116" t="s">
        <v>27</v>
      </c>
      <c r="I169" s="80">
        <v>8736.25</v>
      </c>
      <c r="J169" s="117"/>
      <c r="K169" s="80">
        <v>8736.25</v>
      </c>
      <c r="M169" s="119">
        <v>422</v>
      </c>
      <c r="N169" s="99">
        <v>4747.5</v>
      </c>
      <c r="V169" s="99">
        <v>4000</v>
      </c>
      <c r="X169" s="99">
        <v>8747.5</v>
      </c>
      <c r="AB169" s="99">
        <v>8747.5</v>
      </c>
      <c r="AD169" s="99">
        <v>11.25</v>
      </c>
      <c r="AH169" s="104">
        <v>2625</v>
      </c>
      <c r="AI169" s="118" t="s">
        <v>157</v>
      </c>
    </row>
    <row r="170" spans="2:35" x14ac:dyDescent="0.25">
      <c r="B170" s="100">
        <v>2279</v>
      </c>
      <c r="C170" s="98" t="s">
        <v>601</v>
      </c>
      <c r="D170" s="79" t="s">
        <v>94</v>
      </c>
      <c r="F170" s="79" t="s">
        <v>276</v>
      </c>
      <c r="G170" s="98" t="s">
        <v>277</v>
      </c>
      <c r="H170" s="116" t="s">
        <v>27</v>
      </c>
      <c r="I170" s="80">
        <v>4843.75</v>
      </c>
      <c r="J170" s="117"/>
      <c r="K170" s="80">
        <v>4843.75</v>
      </c>
      <c r="M170" s="119">
        <v>77</v>
      </c>
      <c r="N170" s="99">
        <v>866.25</v>
      </c>
      <c r="V170" s="99">
        <v>4000</v>
      </c>
      <c r="X170" s="99">
        <v>4866.25</v>
      </c>
      <c r="AB170" s="99">
        <v>4866.25</v>
      </c>
      <c r="AD170" s="99">
        <v>22.5</v>
      </c>
      <c r="AH170" s="104">
        <v>2279</v>
      </c>
      <c r="AI170" s="118" t="s">
        <v>94</v>
      </c>
    </row>
    <row r="171" spans="2:35" x14ac:dyDescent="0.25">
      <c r="B171" s="100">
        <v>3043</v>
      </c>
      <c r="C171" s="98" t="s">
        <v>602</v>
      </c>
      <c r="D171" s="79" t="s">
        <v>307</v>
      </c>
      <c r="F171" s="79" t="s">
        <v>276</v>
      </c>
      <c r="G171" s="98" t="s">
        <v>292</v>
      </c>
      <c r="H171" s="116" t="s">
        <v>27</v>
      </c>
      <c r="I171" s="80">
        <v>4877.5</v>
      </c>
      <c r="J171" s="117"/>
      <c r="K171" s="80">
        <v>4877.5</v>
      </c>
      <c r="M171" s="119">
        <v>80</v>
      </c>
      <c r="N171" s="99">
        <v>900</v>
      </c>
      <c r="V171" s="99">
        <v>4000</v>
      </c>
      <c r="X171" s="99">
        <v>4900</v>
      </c>
      <c r="AB171" s="99">
        <v>4900</v>
      </c>
      <c r="AD171" s="99">
        <v>22.5</v>
      </c>
      <c r="AH171" s="104">
        <v>3043</v>
      </c>
      <c r="AI171" s="118" t="s">
        <v>920</v>
      </c>
    </row>
    <row r="172" spans="2:35" x14ac:dyDescent="0.25">
      <c r="B172" s="100">
        <v>3198</v>
      </c>
      <c r="C172" s="98" t="s">
        <v>603</v>
      </c>
      <c r="D172" s="79" t="s">
        <v>377</v>
      </c>
      <c r="F172" s="79" t="s">
        <v>276</v>
      </c>
      <c r="G172" s="98" t="s">
        <v>292</v>
      </c>
      <c r="H172" s="116" t="s">
        <v>27</v>
      </c>
      <c r="I172" s="80">
        <v>5046.25</v>
      </c>
      <c r="J172" s="117"/>
      <c r="K172" s="80">
        <v>5046.25</v>
      </c>
      <c r="M172" s="119">
        <v>95</v>
      </c>
      <c r="N172" s="99">
        <v>1068.75</v>
      </c>
      <c r="V172" s="99">
        <v>4000</v>
      </c>
      <c r="X172" s="99">
        <v>5068.75</v>
      </c>
      <c r="AB172" s="99">
        <v>5068.75</v>
      </c>
      <c r="AD172" s="99">
        <v>22.5</v>
      </c>
      <c r="AH172" s="104">
        <v>3198</v>
      </c>
      <c r="AI172" s="118" t="s">
        <v>921</v>
      </c>
    </row>
    <row r="173" spans="2:35" x14ac:dyDescent="0.25">
      <c r="B173" s="100">
        <v>3153</v>
      </c>
      <c r="C173" s="98" t="s">
        <v>604</v>
      </c>
      <c r="D173" s="79" t="s">
        <v>357</v>
      </c>
      <c r="F173" s="79" t="s">
        <v>276</v>
      </c>
      <c r="G173" s="98" t="s">
        <v>292</v>
      </c>
      <c r="H173" s="116" t="s">
        <v>27</v>
      </c>
      <c r="I173" s="80">
        <v>5170</v>
      </c>
      <c r="J173" s="117"/>
      <c r="K173" s="80">
        <v>5170</v>
      </c>
      <c r="M173" s="119">
        <v>106</v>
      </c>
      <c r="N173" s="99">
        <v>1192.5</v>
      </c>
      <c r="V173" s="99">
        <v>4000</v>
      </c>
      <c r="X173" s="99">
        <v>5192.5</v>
      </c>
      <c r="AB173" s="99">
        <v>5192.5</v>
      </c>
      <c r="AD173" s="99">
        <v>22.5</v>
      </c>
      <c r="AH173" s="104">
        <v>3153</v>
      </c>
      <c r="AI173" s="118" t="s">
        <v>922</v>
      </c>
    </row>
    <row r="174" spans="2:35" x14ac:dyDescent="0.25">
      <c r="B174" s="100">
        <v>2300</v>
      </c>
      <c r="C174" s="98" t="s">
        <v>605</v>
      </c>
      <c r="D174" s="79" t="s">
        <v>179</v>
      </c>
      <c r="F174" s="79" t="s">
        <v>276</v>
      </c>
      <c r="G174" s="98" t="s">
        <v>277</v>
      </c>
      <c r="H174" s="116" t="s">
        <v>27</v>
      </c>
      <c r="I174" s="80">
        <v>5237.5</v>
      </c>
      <c r="J174" s="117"/>
      <c r="K174" s="80">
        <v>5237.5</v>
      </c>
      <c r="M174" s="119">
        <v>112</v>
      </c>
      <c r="N174" s="99">
        <v>1260</v>
      </c>
      <c r="V174" s="99">
        <v>4000</v>
      </c>
      <c r="X174" s="99">
        <v>5260</v>
      </c>
      <c r="AB174" s="99">
        <v>5260</v>
      </c>
      <c r="AD174" s="99">
        <v>22.5</v>
      </c>
      <c r="AH174" s="104">
        <v>2300</v>
      </c>
      <c r="AI174" s="118" t="s">
        <v>179</v>
      </c>
    </row>
    <row r="175" spans="2:35" x14ac:dyDescent="0.25">
      <c r="B175" s="100">
        <v>3054</v>
      </c>
      <c r="C175" s="98" t="s">
        <v>606</v>
      </c>
      <c r="D175" s="79" t="s">
        <v>312</v>
      </c>
      <c r="F175" s="79" t="s">
        <v>276</v>
      </c>
      <c r="G175" s="98" t="s">
        <v>292</v>
      </c>
      <c r="H175" s="116" t="s">
        <v>27</v>
      </c>
      <c r="I175" s="80">
        <v>5530</v>
      </c>
      <c r="J175" s="117"/>
      <c r="K175" s="80">
        <v>5530</v>
      </c>
      <c r="M175" s="119">
        <v>138</v>
      </c>
      <c r="N175" s="99">
        <v>1552.5</v>
      </c>
      <c r="V175" s="99">
        <v>4000</v>
      </c>
      <c r="X175" s="99">
        <v>5552.5</v>
      </c>
      <c r="AB175" s="99">
        <v>5552.5</v>
      </c>
      <c r="AD175" s="99">
        <v>22.5</v>
      </c>
      <c r="AH175" s="104">
        <v>3054</v>
      </c>
      <c r="AI175" s="118" t="s">
        <v>923</v>
      </c>
    </row>
    <row r="176" spans="2:35" x14ac:dyDescent="0.25">
      <c r="B176" s="100">
        <v>3032</v>
      </c>
      <c r="C176" s="98" t="s">
        <v>607</v>
      </c>
      <c r="D176" s="79" t="s">
        <v>302</v>
      </c>
      <c r="F176" s="79" t="s">
        <v>276</v>
      </c>
      <c r="G176" s="98" t="s">
        <v>292</v>
      </c>
      <c r="H176" s="116" t="s">
        <v>27</v>
      </c>
      <c r="I176" s="80">
        <v>6002.5</v>
      </c>
      <c r="J176" s="117"/>
      <c r="K176" s="80">
        <v>6002.5</v>
      </c>
      <c r="M176" s="119">
        <v>180</v>
      </c>
      <c r="N176" s="99">
        <v>2025</v>
      </c>
      <c r="V176" s="99">
        <v>4000</v>
      </c>
      <c r="X176" s="99">
        <v>6025</v>
      </c>
      <c r="AB176" s="99">
        <v>6025</v>
      </c>
      <c r="AD176" s="99">
        <v>22.5</v>
      </c>
      <c r="AH176" s="104">
        <v>3032</v>
      </c>
      <c r="AI176" s="118" t="s">
        <v>924</v>
      </c>
    </row>
    <row r="177" spans="2:35" x14ac:dyDescent="0.25">
      <c r="B177" s="100">
        <v>2667</v>
      </c>
      <c r="C177" s="98" t="s">
        <v>608</v>
      </c>
      <c r="D177" s="79" t="s">
        <v>70</v>
      </c>
      <c r="F177" s="79" t="s">
        <v>276</v>
      </c>
      <c r="G177" s="98" t="s">
        <v>277</v>
      </c>
      <c r="H177" s="116" t="s">
        <v>27</v>
      </c>
      <c r="I177" s="80">
        <v>6103.75</v>
      </c>
      <c r="J177" s="117"/>
      <c r="K177" s="80">
        <v>6103.75</v>
      </c>
      <c r="M177" s="119">
        <v>189</v>
      </c>
      <c r="N177" s="99">
        <v>2126.25</v>
      </c>
      <c r="V177" s="99">
        <v>4000</v>
      </c>
      <c r="X177" s="99">
        <v>6126.25</v>
      </c>
      <c r="AB177" s="99">
        <v>6126.25</v>
      </c>
      <c r="AD177" s="99">
        <v>22.5</v>
      </c>
      <c r="AH177" s="104">
        <v>2667</v>
      </c>
      <c r="AI177" s="118" t="s">
        <v>70</v>
      </c>
    </row>
    <row r="178" spans="2:35" x14ac:dyDescent="0.25">
      <c r="B178" s="100">
        <v>3033</v>
      </c>
      <c r="C178" s="98" t="s">
        <v>609</v>
      </c>
      <c r="D178" s="79" t="s">
        <v>303</v>
      </c>
      <c r="F178" s="79" t="s">
        <v>276</v>
      </c>
      <c r="G178" s="98" t="s">
        <v>292</v>
      </c>
      <c r="H178" s="116" t="s">
        <v>27</v>
      </c>
      <c r="I178" s="80">
        <v>6148.75</v>
      </c>
      <c r="J178" s="117"/>
      <c r="K178" s="80">
        <v>6148.75</v>
      </c>
      <c r="M178" s="119">
        <v>193</v>
      </c>
      <c r="N178" s="99">
        <v>2171.25</v>
      </c>
      <c r="V178" s="99">
        <v>4000</v>
      </c>
      <c r="X178" s="99">
        <v>6171.25</v>
      </c>
      <c r="AB178" s="99">
        <v>6171.25</v>
      </c>
      <c r="AD178" s="99">
        <v>22.5</v>
      </c>
      <c r="AH178" s="104">
        <v>3033</v>
      </c>
      <c r="AI178" s="118" t="s">
        <v>925</v>
      </c>
    </row>
    <row r="179" spans="2:35" x14ac:dyDescent="0.25">
      <c r="B179" s="100">
        <v>3199</v>
      </c>
      <c r="C179" s="98" t="s">
        <v>610</v>
      </c>
      <c r="D179" s="79" t="s">
        <v>378</v>
      </c>
      <c r="F179" s="79" t="s">
        <v>276</v>
      </c>
      <c r="G179" s="98" t="s">
        <v>292</v>
      </c>
      <c r="H179" s="116" t="s">
        <v>27</v>
      </c>
      <c r="I179" s="80">
        <v>6283.75</v>
      </c>
      <c r="J179" s="117"/>
      <c r="K179" s="80">
        <v>6283.75</v>
      </c>
      <c r="M179" s="119">
        <v>205</v>
      </c>
      <c r="N179" s="99">
        <v>2306.25</v>
      </c>
      <c r="V179" s="99">
        <v>4000</v>
      </c>
      <c r="X179" s="99">
        <v>6306.25</v>
      </c>
      <c r="AB179" s="99">
        <v>6306.25</v>
      </c>
      <c r="AD179" s="99">
        <v>22.5</v>
      </c>
      <c r="AH179" s="104">
        <v>3199</v>
      </c>
      <c r="AI179" s="118" t="s">
        <v>926</v>
      </c>
    </row>
    <row r="180" spans="2:35" x14ac:dyDescent="0.25">
      <c r="B180" s="100">
        <v>2509</v>
      </c>
      <c r="C180" s="98" t="s">
        <v>611</v>
      </c>
      <c r="D180" s="79" t="s">
        <v>134</v>
      </c>
      <c r="F180" s="79" t="s">
        <v>276</v>
      </c>
      <c r="G180" s="98" t="s">
        <v>277</v>
      </c>
      <c r="H180" s="116" t="s">
        <v>27</v>
      </c>
      <c r="I180" s="80">
        <v>6328.75</v>
      </c>
      <c r="J180" s="117"/>
      <c r="K180" s="80">
        <v>6328.75</v>
      </c>
      <c r="M180" s="119">
        <v>209</v>
      </c>
      <c r="N180" s="99">
        <v>2351.25</v>
      </c>
      <c r="V180" s="99">
        <v>4000</v>
      </c>
      <c r="X180" s="99">
        <v>6351.25</v>
      </c>
      <c r="AB180" s="99">
        <v>6351.25</v>
      </c>
      <c r="AD180" s="99">
        <v>22.5</v>
      </c>
      <c r="AH180" s="104">
        <v>2509</v>
      </c>
      <c r="AI180" s="118" t="s">
        <v>134</v>
      </c>
    </row>
    <row r="181" spans="2:35" x14ac:dyDescent="0.25">
      <c r="B181" s="100">
        <v>3289</v>
      </c>
      <c r="C181" s="98" t="s">
        <v>612</v>
      </c>
      <c r="D181" s="79" t="s">
        <v>383</v>
      </c>
      <c r="F181" s="79" t="s">
        <v>276</v>
      </c>
      <c r="G181" s="98" t="s">
        <v>292</v>
      </c>
      <c r="H181" s="116" t="s">
        <v>27</v>
      </c>
      <c r="I181" s="80">
        <v>6328.75</v>
      </c>
      <c r="J181" s="117"/>
      <c r="K181" s="80">
        <v>6328.75</v>
      </c>
      <c r="M181" s="119">
        <v>209</v>
      </c>
      <c r="N181" s="99">
        <v>2351.25</v>
      </c>
      <c r="V181" s="99">
        <v>4000</v>
      </c>
      <c r="X181" s="99">
        <v>6351.25</v>
      </c>
      <c r="AB181" s="99">
        <v>6351.25</v>
      </c>
      <c r="AD181" s="99">
        <v>22.5</v>
      </c>
      <c r="AH181" s="104">
        <v>3289</v>
      </c>
      <c r="AI181" s="118" t="s">
        <v>927</v>
      </c>
    </row>
    <row r="182" spans="2:35" x14ac:dyDescent="0.25">
      <c r="B182" s="100">
        <v>3029</v>
      </c>
      <c r="C182" s="98" t="s">
        <v>613</v>
      </c>
      <c r="D182" s="79" t="s">
        <v>301</v>
      </c>
      <c r="F182" s="79" t="s">
        <v>276</v>
      </c>
      <c r="G182" s="98" t="s">
        <v>292</v>
      </c>
      <c r="H182" s="116" t="s">
        <v>27</v>
      </c>
      <c r="I182" s="80">
        <v>6340</v>
      </c>
      <c r="J182" s="117"/>
      <c r="K182" s="80">
        <v>6340</v>
      </c>
      <c r="M182" s="119">
        <v>210</v>
      </c>
      <c r="N182" s="99">
        <v>2362.5</v>
      </c>
      <c r="V182" s="99">
        <v>4000</v>
      </c>
      <c r="X182" s="99">
        <v>6362.5</v>
      </c>
      <c r="AB182" s="99">
        <v>6362.5</v>
      </c>
      <c r="AD182" s="99">
        <v>22.5</v>
      </c>
      <c r="AH182" s="104">
        <v>3029</v>
      </c>
      <c r="AI182" s="118" t="s">
        <v>928</v>
      </c>
    </row>
    <row r="183" spans="2:35" x14ac:dyDescent="0.25">
      <c r="B183" s="100">
        <v>2658</v>
      </c>
      <c r="C183" s="98" t="s">
        <v>614</v>
      </c>
      <c r="D183" s="79" t="s">
        <v>289</v>
      </c>
      <c r="F183" s="79" t="s">
        <v>276</v>
      </c>
      <c r="G183" s="98" t="s">
        <v>277</v>
      </c>
      <c r="H183" s="116" t="s">
        <v>27</v>
      </c>
      <c r="I183" s="80">
        <v>6345.625</v>
      </c>
      <c r="J183" s="117"/>
      <c r="K183" s="80">
        <v>6345.625</v>
      </c>
      <c r="M183" s="119">
        <v>210.5</v>
      </c>
      <c r="N183" s="99">
        <v>2368.125</v>
      </c>
      <c r="V183" s="99">
        <v>4000</v>
      </c>
      <c r="X183" s="99">
        <v>6368.125</v>
      </c>
      <c r="AB183" s="99">
        <v>6368.125</v>
      </c>
      <c r="AD183" s="99">
        <v>22.5</v>
      </c>
      <c r="AH183" s="104">
        <v>2658</v>
      </c>
      <c r="AI183" s="118" t="s">
        <v>929</v>
      </c>
    </row>
    <row r="184" spans="2:35" x14ac:dyDescent="0.25">
      <c r="B184" s="100">
        <v>2326</v>
      </c>
      <c r="C184" s="98" t="s">
        <v>615</v>
      </c>
      <c r="D184" s="79" t="s">
        <v>76</v>
      </c>
      <c r="F184" s="79" t="s">
        <v>276</v>
      </c>
      <c r="G184" s="98" t="s">
        <v>277</v>
      </c>
      <c r="H184" s="116" t="s">
        <v>27</v>
      </c>
      <c r="I184" s="80">
        <v>6351.25</v>
      </c>
      <c r="J184" s="117"/>
      <c r="K184" s="80">
        <v>6351.25</v>
      </c>
      <c r="M184" s="119">
        <v>211</v>
      </c>
      <c r="N184" s="99">
        <v>2373.75</v>
      </c>
      <c r="V184" s="99">
        <v>4000</v>
      </c>
      <c r="X184" s="99">
        <v>6373.75</v>
      </c>
      <c r="AB184" s="99">
        <v>6373.75</v>
      </c>
      <c r="AD184" s="99">
        <v>22.5</v>
      </c>
      <c r="AH184" s="104">
        <v>2326</v>
      </c>
      <c r="AI184" s="118" t="s">
        <v>76</v>
      </c>
    </row>
    <row r="185" spans="2:35" x14ac:dyDescent="0.25">
      <c r="B185" s="100">
        <v>3173</v>
      </c>
      <c r="C185" s="98" t="s">
        <v>616</v>
      </c>
      <c r="D185" s="79" t="s">
        <v>369</v>
      </c>
      <c r="F185" s="79" t="s">
        <v>276</v>
      </c>
      <c r="G185" s="98" t="s">
        <v>292</v>
      </c>
      <c r="H185" s="116" t="s">
        <v>27</v>
      </c>
      <c r="I185" s="80">
        <v>6351.25</v>
      </c>
      <c r="J185" s="117"/>
      <c r="K185" s="80">
        <v>6351.25</v>
      </c>
      <c r="M185" s="119">
        <v>211</v>
      </c>
      <c r="N185" s="99">
        <v>2373.75</v>
      </c>
      <c r="V185" s="99">
        <v>4000</v>
      </c>
      <c r="X185" s="99">
        <v>6373.75</v>
      </c>
      <c r="AB185" s="99">
        <v>6373.75</v>
      </c>
      <c r="AD185" s="99">
        <v>22.5</v>
      </c>
      <c r="AH185" s="104">
        <v>3173</v>
      </c>
      <c r="AI185" s="118" t="s">
        <v>930</v>
      </c>
    </row>
    <row r="186" spans="2:35" x14ac:dyDescent="0.25">
      <c r="B186" s="100">
        <v>3155</v>
      </c>
      <c r="C186" s="98" t="s">
        <v>617</v>
      </c>
      <c r="D186" s="79" t="s">
        <v>359</v>
      </c>
      <c r="F186" s="79" t="s">
        <v>276</v>
      </c>
      <c r="G186" s="98" t="s">
        <v>292</v>
      </c>
      <c r="H186" s="116" t="s">
        <v>27</v>
      </c>
      <c r="I186" s="80">
        <v>6430</v>
      </c>
      <c r="J186" s="117"/>
      <c r="K186" s="80">
        <v>6430</v>
      </c>
      <c r="M186" s="119">
        <v>218</v>
      </c>
      <c r="N186" s="99">
        <v>2452.5</v>
      </c>
      <c r="V186" s="99">
        <v>4000</v>
      </c>
      <c r="X186" s="99">
        <v>6452.5</v>
      </c>
      <c r="AB186" s="99">
        <v>6452.5</v>
      </c>
      <c r="AD186" s="99">
        <v>22.5</v>
      </c>
      <c r="AH186" s="104">
        <v>3155</v>
      </c>
      <c r="AI186" s="118" t="s">
        <v>931</v>
      </c>
    </row>
    <row r="187" spans="2:35" x14ac:dyDescent="0.25">
      <c r="B187" s="100">
        <v>2474</v>
      </c>
      <c r="C187" s="98" t="s">
        <v>618</v>
      </c>
      <c r="D187" s="79" t="s">
        <v>237</v>
      </c>
      <c r="F187" s="79" t="s">
        <v>276</v>
      </c>
      <c r="G187" s="98" t="s">
        <v>277</v>
      </c>
      <c r="H187" s="116" t="s">
        <v>34</v>
      </c>
      <c r="I187" s="80">
        <v>6733.75</v>
      </c>
      <c r="J187" s="117"/>
      <c r="K187" s="80">
        <v>6733.75</v>
      </c>
      <c r="M187" s="119">
        <v>245</v>
      </c>
      <c r="N187" s="99">
        <v>2756.25</v>
      </c>
      <c r="V187" s="99">
        <v>4000</v>
      </c>
      <c r="X187" s="99">
        <v>6756.25</v>
      </c>
      <c r="AB187" s="99">
        <v>6756.25</v>
      </c>
      <c r="AD187" s="99">
        <v>22.5</v>
      </c>
      <c r="AH187" s="104">
        <v>2474</v>
      </c>
      <c r="AI187" s="118" t="s">
        <v>237</v>
      </c>
    </row>
    <row r="188" spans="2:35" x14ac:dyDescent="0.25">
      <c r="B188" s="100">
        <v>2484</v>
      </c>
      <c r="C188" s="98" t="s">
        <v>619</v>
      </c>
      <c r="D188" s="79" t="s">
        <v>153</v>
      </c>
      <c r="F188" s="79" t="s">
        <v>276</v>
      </c>
      <c r="G188" s="98" t="s">
        <v>277</v>
      </c>
      <c r="H188" s="116" t="s">
        <v>34</v>
      </c>
      <c r="I188" s="80">
        <v>7037.5</v>
      </c>
      <c r="J188" s="117"/>
      <c r="K188" s="80">
        <v>7037.5</v>
      </c>
      <c r="M188" s="119">
        <v>272</v>
      </c>
      <c r="N188" s="99">
        <v>3060</v>
      </c>
      <c r="V188" s="99">
        <v>4000</v>
      </c>
      <c r="X188" s="99">
        <v>7060</v>
      </c>
      <c r="AB188" s="99">
        <v>7060</v>
      </c>
      <c r="AD188" s="99">
        <v>22.5</v>
      </c>
      <c r="AH188" s="104">
        <v>2484</v>
      </c>
      <c r="AI188" s="118" t="s">
        <v>153</v>
      </c>
    </row>
    <row r="189" spans="2:35" x14ac:dyDescent="0.25">
      <c r="B189" s="100">
        <v>3021</v>
      </c>
      <c r="C189" s="98" t="s">
        <v>620</v>
      </c>
      <c r="D189" s="79" t="s">
        <v>297</v>
      </c>
      <c r="F189" s="79" t="s">
        <v>276</v>
      </c>
      <c r="G189" s="98" t="s">
        <v>292</v>
      </c>
      <c r="H189" s="116" t="s">
        <v>27</v>
      </c>
      <c r="I189" s="80">
        <v>8151.25</v>
      </c>
      <c r="J189" s="117"/>
      <c r="K189" s="80">
        <v>8151.25</v>
      </c>
      <c r="M189" s="119">
        <v>371</v>
      </c>
      <c r="N189" s="99">
        <v>4173.75</v>
      </c>
      <c r="V189" s="99">
        <v>4000</v>
      </c>
      <c r="X189" s="99">
        <v>8173.75</v>
      </c>
      <c r="AB189" s="99">
        <v>8173.75</v>
      </c>
      <c r="AD189" s="99">
        <v>22.5</v>
      </c>
      <c r="AH189" s="104">
        <v>3021</v>
      </c>
      <c r="AI189" s="118" t="s">
        <v>932</v>
      </c>
    </row>
    <row r="190" spans="2:35" x14ac:dyDescent="0.25">
      <c r="B190" s="100">
        <v>2661</v>
      </c>
      <c r="C190" s="98" t="s">
        <v>621</v>
      </c>
      <c r="D190" s="79" t="s">
        <v>56</v>
      </c>
      <c r="F190" s="79" t="s">
        <v>276</v>
      </c>
      <c r="G190" s="98" t="s">
        <v>277</v>
      </c>
      <c r="H190" s="116" t="s">
        <v>27</v>
      </c>
      <c r="I190" s="80">
        <v>8342.5</v>
      </c>
      <c r="J190" s="117"/>
      <c r="K190" s="80">
        <v>8342.5</v>
      </c>
      <c r="M190" s="119">
        <v>388</v>
      </c>
      <c r="N190" s="99">
        <v>4365</v>
      </c>
      <c r="V190" s="99">
        <v>4000</v>
      </c>
      <c r="X190" s="99">
        <v>8365</v>
      </c>
      <c r="AB190" s="99">
        <v>8365</v>
      </c>
      <c r="AD190" s="99">
        <v>22.5</v>
      </c>
      <c r="AH190" s="104">
        <v>2661</v>
      </c>
      <c r="AI190" s="118" t="s">
        <v>56</v>
      </c>
    </row>
    <row r="191" spans="2:35" x14ac:dyDescent="0.25">
      <c r="B191" s="100">
        <v>2228</v>
      </c>
      <c r="C191" s="98" t="s">
        <v>622</v>
      </c>
      <c r="D191" s="79" t="s">
        <v>125</v>
      </c>
      <c r="F191" s="79" t="s">
        <v>276</v>
      </c>
      <c r="G191" s="98" t="s">
        <v>277</v>
      </c>
      <c r="H191" s="116" t="s">
        <v>27</v>
      </c>
      <c r="I191" s="80">
        <v>8545</v>
      </c>
      <c r="J191" s="117"/>
      <c r="K191" s="80">
        <v>8545</v>
      </c>
      <c r="M191" s="119">
        <v>406</v>
      </c>
      <c r="N191" s="99">
        <v>4567.5</v>
      </c>
      <c r="V191" s="99">
        <v>4000</v>
      </c>
      <c r="X191" s="99">
        <v>8567.5</v>
      </c>
      <c r="AB191" s="99">
        <v>8567.5</v>
      </c>
      <c r="AD191" s="99">
        <v>22.5</v>
      </c>
      <c r="AH191" s="104">
        <v>2228</v>
      </c>
      <c r="AI191" s="118" t="s">
        <v>125</v>
      </c>
    </row>
    <row r="192" spans="2:35" x14ac:dyDescent="0.25">
      <c r="B192" s="100">
        <v>3182</v>
      </c>
      <c r="C192" s="98" t="s">
        <v>623</v>
      </c>
      <c r="D192" s="79" t="s">
        <v>374</v>
      </c>
      <c r="F192" s="79" t="s">
        <v>276</v>
      </c>
      <c r="G192" s="98" t="s">
        <v>292</v>
      </c>
      <c r="H192" s="116" t="s">
        <v>27</v>
      </c>
      <c r="I192" s="80">
        <v>8590</v>
      </c>
      <c r="J192" s="117"/>
      <c r="K192" s="80">
        <v>8590</v>
      </c>
      <c r="M192" s="119">
        <v>410</v>
      </c>
      <c r="N192" s="99">
        <v>4612.5</v>
      </c>
      <c r="V192" s="99">
        <v>4000</v>
      </c>
      <c r="X192" s="99">
        <v>8612.5</v>
      </c>
      <c r="AB192" s="99">
        <v>8612.5</v>
      </c>
      <c r="AD192" s="99">
        <v>22.5</v>
      </c>
      <c r="AH192" s="104">
        <v>3182</v>
      </c>
      <c r="AI192" s="118" t="s">
        <v>933</v>
      </c>
    </row>
    <row r="193" spans="1:35" x14ac:dyDescent="0.25">
      <c r="B193" s="100">
        <v>2680</v>
      </c>
      <c r="C193" s="98" t="s">
        <v>624</v>
      </c>
      <c r="D193" s="79" t="s">
        <v>147</v>
      </c>
      <c r="F193" s="79" t="s">
        <v>276</v>
      </c>
      <c r="G193" s="98" t="s">
        <v>277</v>
      </c>
      <c r="H193" s="116" t="s">
        <v>27</v>
      </c>
      <c r="I193" s="80">
        <v>8713.75</v>
      </c>
      <c r="J193" s="117"/>
      <c r="K193" s="80">
        <v>8713.75</v>
      </c>
      <c r="M193" s="119">
        <v>421</v>
      </c>
      <c r="N193" s="99">
        <v>4736.25</v>
      </c>
      <c r="V193" s="99">
        <v>4000</v>
      </c>
      <c r="X193" s="99">
        <v>8736.25</v>
      </c>
      <c r="AB193" s="99">
        <v>8736.25</v>
      </c>
      <c r="AD193" s="99">
        <v>22.5</v>
      </c>
      <c r="AH193" s="104">
        <v>2680</v>
      </c>
      <c r="AI193" s="118" t="s">
        <v>147</v>
      </c>
    </row>
    <row r="194" spans="1:35" x14ac:dyDescent="0.25">
      <c r="B194" s="100">
        <v>3179</v>
      </c>
      <c r="C194" s="98" t="s">
        <v>625</v>
      </c>
      <c r="D194" s="79" t="s">
        <v>372</v>
      </c>
      <c r="F194" s="79" t="s">
        <v>276</v>
      </c>
      <c r="G194" s="98" t="s">
        <v>292</v>
      </c>
      <c r="H194" s="116" t="s">
        <v>27</v>
      </c>
      <c r="I194" s="80">
        <v>8854.375</v>
      </c>
      <c r="J194" s="117"/>
      <c r="K194" s="80">
        <v>8854.375</v>
      </c>
      <c r="M194" s="119">
        <v>433.5</v>
      </c>
      <c r="N194" s="99">
        <v>4876.875</v>
      </c>
      <c r="V194" s="99">
        <v>4000</v>
      </c>
      <c r="X194" s="99">
        <v>8876.875</v>
      </c>
      <c r="AB194" s="99">
        <v>8876.875</v>
      </c>
      <c r="AD194" s="99">
        <v>22.5</v>
      </c>
      <c r="AH194" s="104">
        <v>3179</v>
      </c>
      <c r="AI194" s="118" t="s">
        <v>934</v>
      </c>
    </row>
    <row r="195" spans="1:35" x14ac:dyDescent="0.25">
      <c r="B195" s="100">
        <v>5226</v>
      </c>
      <c r="C195" s="98" t="s">
        <v>626</v>
      </c>
      <c r="D195" s="79" t="s">
        <v>208</v>
      </c>
      <c r="F195" s="79" t="s">
        <v>276</v>
      </c>
      <c r="G195" s="98" t="s">
        <v>279</v>
      </c>
      <c r="H195" s="116" t="s">
        <v>36</v>
      </c>
      <c r="I195" s="80">
        <v>9388.75</v>
      </c>
      <c r="J195" s="117"/>
      <c r="K195" s="80">
        <v>9388.75</v>
      </c>
      <c r="M195" s="119">
        <v>481</v>
      </c>
      <c r="N195" s="99">
        <v>5411.25</v>
      </c>
      <c r="V195" s="99">
        <v>4000</v>
      </c>
      <c r="X195" s="99">
        <v>9411.25</v>
      </c>
      <c r="AB195" s="99">
        <v>9411.25</v>
      </c>
      <c r="AD195" s="99">
        <v>22.5</v>
      </c>
      <c r="AH195" s="104">
        <v>5226</v>
      </c>
      <c r="AI195" s="118" t="s">
        <v>208</v>
      </c>
    </row>
    <row r="196" spans="1:35" x14ac:dyDescent="0.25">
      <c r="B196" s="100">
        <v>3295</v>
      </c>
      <c r="C196" s="98" t="s">
        <v>627</v>
      </c>
      <c r="D196" s="79" t="s">
        <v>385</v>
      </c>
      <c r="F196" s="79" t="s">
        <v>276</v>
      </c>
      <c r="G196" s="98" t="s">
        <v>292</v>
      </c>
      <c r="H196" s="116" t="s">
        <v>34</v>
      </c>
      <c r="I196" s="80">
        <v>7245.625</v>
      </c>
      <c r="J196" s="117"/>
      <c r="K196" s="80">
        <v>7245.625</v>
      </c>
      <c r="M196" s="119">
        <v>291</v>
      </c>
      <c r="N196" s="99">
        <v>3273.75</v>
      </c>
      <c r="V196" s="99">
        <v>4000</v>
      </c>
      <c r="X196" s="99">
        <v>7273.75</v>
      </c>
      <c r="AB196" s="99">
        <v>7273.75</v>
      </c>
      <c r="AD196" s="99">
        <v>28.125</v>
      </c>
      <c r="AH196" s="104">
        <v>3295</v>
      </c>
      <c r="AI196" s="118" t="s">
        <v>935</v>
      </c>
    </row>
    <row r="197" spans="1:35" x14ac:dyDescent="0.25">
      <c r="B197" s="100">
        <v>3909</v>
      </c>
      <c r="C197" s="98" t="s">
        <v>628</v>
      </c>
      <c r="D197" s="79" t="s">
        <v>190</v>
      </c>
      <c r="F197" s="79" t="s">
        <v>276</v>
      </c>
      <c r="G197" s="98" t="s">
        <v>277</v>
      </c>
      <c r="H197" s="116" t="s">
        <v>27</v>
      </c>
      <c r="I197" s="80">
        <v>8848.75</v>
      </c>
      <c r="J197" s="117"/>
      <c r="K197" s="80">
        <v>8848.75</v>
      </c>
      <c r="M197" s="119">
        <v>433.5</v>
      </c>
      <c r="N197" s="99">
        <v>4876.875</v>
      </c>
      <c r="V197" s="99">
        <v>4000</v>
      </c>
      <c r="X197" s="99">
        <v>8876.875</v>
      </c>
      <c r="AB197" s="99">
        <v>8876.875</v>
      </c>
      <c r="AD197" s="99">
        <v>28.125</v>
      </c>
      <c r="AH197" s="104">
        <v>3909</v>
      </c>
      <c r="AI197" s="118" t="s">
        <v>190</v>
      </c>
    </row>
    <row r="198" spans="1:35" x14ac:dyDescent="0.25">
      <c r="B198" s="100">
        <v>2265</v>
      </c>
      <c r="C198" s="98" t="s">
        <v>629</v>
      </c>
      <c r="D198" s="79" t="s">
        <v>129</v>
      </c>
      <c r="F198" s="79" t="s">
        <v>276</v>
      </c>
      <c r="G198" s="98" t="s">
        <v>277</v>
      </c>
      <c r="H198" s="116" t="s">
        <v>27</v>
      </c>
      <c r="I198" s="80">
        <v>4686.25</v>
      </c>
      <c r="J198" s="117"/>
      <c r="K198" s="80">
        <v>4686.25</v>
      </c>
      <c r="M198" s="119">
        <v>64</v>
      </c>
      <c r="N198" s="99">
        <v>720</v>
      </c>
      <c r="V198" s="99">
        <v>4000</v>
      </c>
      <c r="X198" s="99">
        <v>4720</v>
      </c>
      <c r="AB198" s="99">
        <v>4720</v>
      </c>
      <c r="AD198" s="99">
        <v>33.75</v>
      </c>
      <c r="AH198" s="104">
        <v>2265</v>
      </c>
      <c r="AI198" s="118" t="s">
        <v>129</v>
      </c>
    </row>
    <row r="199" spans="1:35" x14ac:dyDescent="0.25">
      <c r="B199" s="100">
        <v>2524</v>
      </c>
      <c r="C199" s="98" t="s">
        <v>630</v>
      </c>
      <c r="D199" s="79" t="s">
        <v>185</v>
      </c>
      <c r="F199" s="79" t="s">
        <v>276</v>
      </c>
      <c r="G199" s="98" t="s">
        <v>277</v>
      </c>
      <c r="H199" s="116" t="s">
        <v>27</v>
      </c>
      <c r="I199" s="80">
        <v>4888.75</v>
      </c>
      <c r="J199" s="117"/>
      <c r="K199" s="80">
        <v>4888.75</v>
      </c>
      <c r="M199" s="119">
        <v>82</v>
      </c>
      <c r="N199" s="99">
        <v>922.5</v>
      </c>
      <c r="V199" s="99">
        <v>4000</v>
      </c>
      <c r="X199" s="99">
        <v>4922.5</v>
      </c>
      <c r="AB199" s="99">
        <v>4922.5</v>
      </c>
      <c r="AD199" s="99">
        <v>33.75</v>
      </c>
      <c r="AH199" s="104">
        <v>2524</v>
      </c>
      <c r="AI199" s="118" t="s">
        <v>185</v>
      </c>
    </row>
    <row r="200" spans="1:35" x14ac:dyDescent="0.25">
      <c r="B200" s="100">
        <v>3119</v>
      </c>
      <c r="C200" s="98" t="s">
        <v>631</v>
      </c>
      <c r="D200" s="79" t="s">
        <v>336</v>
      </c>
      <c r="F200" s="79" t="s">
        <v>276</v>
      </c>
      <c r="G200" s="98" t="s">
        <v>292</v>
      </c>
      <c r="H200" s="116" t="s">
        <v>27</v>
      </c>
      <c r="I200" s="80">
        <v>5001.25</v>
      </c>
      <c r="J200" s="117"/>
      <c r="K200" s="80">
        <v>5001.25</v>
      </c>
      <c r="M200" s="119">
        <v>92</v>
      </c>
      <c r="N200" s="99">
        <v>1035</v>
      </c>
      <c r="V200" s="99">
        <v>4000</v>
      </c>
      <c r="X200" s="99">
        <v>5035</v>
      </c>
      <c r="AB200" s="99">
        <v>5035</v>
      </c>
      <c r="AD200" s="99">
        <v>33.75</v>
      </c>
      <c r="AH200" s="104">
        <v>3119</v>
      </c>
      <c r="AI200" s="118" t="s">
        <v>936</v>
      </c>
    </row>
    <row r="201" spans="1:35" s="101" customFormat="1" x14ac:dyDescent="0.25">
      <c r="A201" s="79"/>
      <c r="B201" s="100">
        <v>3146</v>
      </c>
      <c r="C201" s="98" t="s">
        <v>632</v>
      </c>
      <c r="D201" s="79" t="s">
        <v>354</v>
      </c>
      <c r="E201" s="79"/>
      <c r="F201" s="79" t="s">
        <v>276</v>
      </c>
      <c r="G201" s="98" t="s">
        <v>292</v>
      </c>
      <c r="H201" s="116" t="s">
        <v>27</v>
      </c>
      <c r="I201" s="80">
        <v>5035</v>
      </c>
      <c r="J201" s="117"/>
      <c r="K201" s="80">
        <v>5035</v>
      </c>
      <c r="L201" s="79"/>
      <c r="M201" s="119">
        <v>95</v>
      </c>
      <c r="N201" s="99">
        <v>1068.75</v>
      </c>
      <c r="O201" s="79"/>
      <c r="P201" s="79"/>
      <c r="Q201" s="99"/>
      <c r="R201" s="79"/>
      <c r="S201" s="79"/>
      <c r="T201" s="99"/>
      <c r="U201" s="79"/>
      <c r="V201" s="99">
        <v>4000</v>
      </c>
      <c r="W201" s="79"/>
      <c r="X201" s="99">
        <v>5068.75</v>
      </c>
      <c r="Y201" s="79"/>
      <c r="Z201" s="99"/>
      <c r="AA201" s="79"/>
      <c r="AB201" s="99">
        <v>5068.75</v>
      </c>
      <c r="AC201" s="79"/>
      <c r="AD201" s="99">
        <v>33.75</v>
      </c>
      <c r="AE201" s="79"/>
      <c r="AF201" s="79"/>
      <c r="AG201" s="79"/>
      <c r="AH201" s="104">
        <v>3146</v>
      </c>
      <c r="AI201" s="118" t="s">
        <v>937</v>
      </c>
    </row>
    <row r="202" spans="1:35" x14ac:dyDescent="0.25">
      <c r="B202" s="100">
        <v>2226</v>
      </c>
      <c r="C202" s="98" t="s">
        <v>633</v>
      </c>
      <c r="D202" s="79" t="s">
        <v>79</v>
      </c>
      <c r="F202" s="79" t="s">
        <v>276</v>
      </c>
      <c r="G202" s="98" t="s">
        <v>277</v>
      </c>
      <c r="H202" s="116" t="s">
        <v>27</v>
      </c>
      <c r="I202" s="80">
        <v>5102.5</v>
      </c>
      <c r="J202" s="117"/>
      <c r="K202" s="80">
        <v>5102.5</v>
      </c>
      <c r="M202" s="119">
        <v>101</v>
      </c>
      <c r="N202" s="99">
        <v>1136.25</v>
      </c>
      <c r="V202" s="99">
        <v>4000</v>
      </c>
      <c r="X202" s="99">
        <v>5136.25</v>
      </c>
      <c r="AB202" s="99">
        <v>5136.25</v>
      </c>
      <c r="AD202" s="99">
        <v>33.75</v>
      </c>
      <c r="AH202" s="104">
        <v>2226</v>
      </c>
      <c r="AI202" s="118" t="s">
        <v>79</v>
      </c>
    </row>
    <row r="203" spans="1:35" x14ac:dyDescent="0.25">
      <c r="B203" s="100">
        <v>3057</v>
      </c>
      <c r="C203" s="98" t="s">
        <v>634</v>
      </c>
      <c r="D203" s="79" t="s">
        <v>311</v>
      </c>
      <c r="F203" s="79" t="s">
        <v>276</v>
      </c>
      <c r="G203" s="98" t="s">
        <v>292</v>
      </c>
      <c r="H203" s="116" t="s">
        <v>27</v>
      </c>
      <c r="I203" s="80">
        <v>5395</v>
      </c>
      <c r="J203" s="117"/>
      <c r="K203" s="80">
        <v>5395</v>
      </c>
      <c r="M203" s="119">
        <v>127</v>
      </c>
      <c r="N203" s="99">
        <v>1428.75</v>
      </c>
      <c r="V203" s="99">
        <v>4000</v>
      </c>
      <c r="X203" s="99">
        <v>5428.75</v>
      </c>
      <c r="AB203" s="99">
        <v>5428.75</v>
      </c>
      <c r="AD203" s="99">
        <v>33.75</v>
      </c>
      <c r="AH203" s="104">
        <v>3057</v>
      </c>
      <c r="AI203" s="118" t="s">
        <v>938</v>
      </c>
    </row>
    <row r="204" spans="1:35" x14ac:dyDescent="0.25">
      <c r="B204" s="100">
        <v>2514</v>
      </c>
      <c r="C204" s="98" t="s">
        <v>635</v>
      </c>
      <c r="D204" s="79" t="s">
        <v>119</v>
      </c>
      <c r="F204" s="79" t="s">
        <v>276</v>
      </c>
      <c r="G204" s="98" t="s">
        <v>277</v>
      </c>
      <c r="H204" s="116" t="s">
        <v>34</v>
      </c>
      <c r="I204" s="80">
        <v>5867.5</v>
      </c>
      <c r="J204" s="117"/>
      <c r="K204" s="80">
        <v>5867.5</v>
      </c>
      <c r="M204" s="119">
        <v>169</v>
      </c>
      <c r="N204" s="99">
        <v>1901.25</v>
      </c>
      <c r="V204" s="99">
        <v>4000</v>
      </c>
      <c r="X204" s="99">
        <v>5901.25</v>
      </c>
      <c r="AB204" s="99">
        <v>5901.25</v>
      </c>
      <c r="AD204" s="99">
        <v>33.75</v>
      </c>
      <c r="AH204" s="104">
        <v>2514</v>
      </c>
      <c r="AI204" s="118" t="s">
        <v>119</v>
      </c>
    </row>
    <row r="205" spans="1:35" x14ac:dyDescent="0.25">
      <c r="B205" s="100">
        <v>2345</v>
      </c>
      <c r="C205" s="98" t="s">
        <v>636</v>
      </c>
      <c r="D205" s="79" t="s">
        <v>159</v>
      </c>
      <c r="F205" s="79" t="s">
        <v>276</v>
      </c>
      <c r="G205" s="98" t="s">
        <v>277</v>
      </c>
      <c r="H205" s="116" t="s">
        <v>34</v>
      </c>
      <c r="I205" s="80">
        <v>6013.75</v>
      </c>
      <c r="J205" s="117"/>
      <c r="K205" s="80">
        <v>6013.75</v>
      </c>
      <c r="M205" s="119">
        <v>182</v>
      </c>
      <c r="N205" s="99">
        <v>2047.5</v>
      </c>
      <c r="V205" s="99">
        <v>4000</v>
      </c>
      <c r="X205" s="99">
        <v>6047.5</v>
      </c>
      <c r="AB205" s="99">
        <v>6047.5</v>
      </c>
      <c r="AD205" s="99">
        <v>33.75</v>
      </c>
      <c r="AH205" s="104">
        <v>2345</v>
      </c>
      <c r="AI205" s="118" t="s">
        <v>159</v>
      </c>
    </row>
    <row r="206" spans="1:35" x14ac:dyDescent="0.25">
      <c r="B206" s="100">
        <v>2685</v>
      </c>
      <c r="C206" s="98" t="s">
        <v>637</v>
      </c>
      <c r="D206" s="79" t="s">
        <v>392</v>
      </c>
      <c r="F206" s="79" t="s">
        <v>276</v>
      </c>
      <c r="G206" s="98" t="s">
        <v>277</v>
      </c>
      <c r="H206" s="116" t="s">
        <v>27</v>
      </c>
      <c r="I206" s="80">
        <v>6340</v>
      </c>
      <c r="J206" s="117"/>
      <c r="K206" s="80">
        <v>6340</v>
      </c>
      <c r="M206" s="119">
        <v>211</v>
      </c>
      <c r="N206" s="99">
        <v>2373.75</v>
      </c>
      <c r="V206" s="99">
        <v>4000</v>
      </c>
      <c r="X206" s="99">
        <v>6373.75</v>
      </c>
      <c r="AB206" s="99">
        <v>6373.75</v>
      </c>
      <c r="AD206" s="99">
        <v>33.75</v>
      </c>
      <c r="AH206" s="104">
        <v>2685</v>
      </c>
      <c r="AI206" s="118" t="s">
        <v>939</v>
      </c>
    </row>
    <row r="207" spans="1:35" x14ac:dyDescent="0.25">
      <c r="B207" s="100">
        <v>2539</v>
      </c>
      <c r="C207" s="98" t="s">
        <v>638</v>
      </c>
      <c r="D207" s="79" t="s">
        <v>98</v>
      </c>
      <c r="F207" s="79" t="s">
        <v>276</v>
      </c>
      <c r="G207" s="98" t="s">
        <v>277</v>
      </c>
      <c r="H207" s="116" t="s">
        <v>27</v>
      </c>
      <c r="I207" s="80">
        <v>6385</v>
      </c>
      <c r="J207" s="117"/>
      <c r="K207" s="80">
        <v>6385</v>
      </c>
      <c r="M207" s="119">
        <v>215</v>
      </c>
      <c r="N207" s="99">
        <v>2418.75</v>
      </c>
      <c r="V207" s="99">
        <v>4000</v>
      </c>
      <c r="X207" s="99">
        <v>6418.75</v>
      </c>
      <c r="AB207" s="99">
        <v>6418.75</v>
      </c>
      <c r="AD207" s="99">
        <v>33.75</v>
      </c>
      <c r="AH207" s="104">
        <v>2539</v>
      </c>
      <c r="AI207" s="118" t="s">
        <v>98</v>
      </c>
    </row>
    <row r="208" spans="1:35" x14ac:dyDescent="0.25">
      <c r="B208" s="100">
        <v>2245</v>
      </c>
      <c r="C208" s="98" t="s">
        <v>639</v>
      </c>
      <c r="D208" s="79" t="s">
        <v>283</v>
      </c>
      <c r="F208" s="79" t="s">
        <v>276</v>
      </c>
      <c r="G208" s="98" t="s">
        <v>277</v>
      </c>
      <c r="H208" s="116" t="s">
        <v>27</v>
      </c>
      <c r="I208" s="80">
        <v>6531.25</v>
      </c>
      <c r="J208" s="117"/>
      <c r="K208" s="80">
        <v>6531.25</v>
      </c>
      <c r="M208" s="119">
        <v>228</v>
      </c>
      <c r="N208" s="99">
        <v>2565</v>
      </c>
      <c r="V208" s="99">
        <v>4000</v>
      </c>
      <c r="X208" s="99">
        <v>6565</v>
      </c>
      <c r="AB208" s="99">
        <v>6565</v>
      </c>
      <c r="AD208" s="99">
        <v>33.75</v>
      </c>
      <c r="AH208" s="104">
        <v>2245</v>
      </c>
      <c r="AI208" s="118" t="s">
        <v>940</v>
      </c>
    </row>
    <row r="209" spans="1:35" x14ac:dyDescent="0.25">
      <c r="B209" s="100">
        <v>3049</v>
      </c>
      <c r="C209" s="98" t="s">
        <v>640</v>
      </c>
      <c r="D209" s="79" t="s">
        <v>308</v>
      </c>
      <c r="F209" s="79" t="s">
        <v>276</v>
      </c>
      <c r="G209" s="98" t="s">
        <v>292</v>
      </c>
      <c r="H209" s="116" t="s">
        <v>36</v>
      </c>
      <c r="I209" s="80">
        <v>7026.25</v>
      </c>
      <c r="J209" s="117"/>
      <c r="K209" s="80">
        <v>7026.25</v>
      </c>
      <c r="M209" s="119">
        <v>272</v>
      </c>
      <c r="N209" s="99">
        <v>3060</v>
      </c>
      <c r="V209" s="99">
        <v>4000</v>
      </c>
      <c r="X209" s="99">
        <v>7060</v>
      </c>
      <c r="AB209" s="99">
        <v>7060</v>
      </c>
      <c r="AD209" s="99">
        <v>33.75</v>
      </c>
      <c r="AH209" s="104">
        <v>3049</v>
      </c>
      <c r="AI209" s="118" t="s">
        <v>941</v>
      </c>
    </row>
    <row r="210" spans="1:35" x14ac:dyDescent="0.25">
      <c r="B210" s="100">
        <v>4043</v>
      </c>
      <c r="C210" s="98" t="s">
        <v>641</v>
      </c>
      <c r="D210" s="79" t="s">
        <v>219</v>
      </c>
      <c r="F210" s="79" t="s">
        <v>276</v>
      </c>
      <c r="G210" s="98" t="s">
        <v>279</v>
      </c>
      <c r="H210" s="116" t="s">
        <v>93</v>
      </c>
      <c r="I210" s="80">
        <v>21077.5</v>
      </c>
      <c r="J210" s="117"/>
      <c r="K210" s="80">
        <v>21077.5</v>
      </c>
      <c r="P210" s="79">
        <v>1014</v>
      </c>
      <c r="Q210" s="99">
        <v>17111.25</v>
      </c>
      <c r="V210" s="99">
        <v>4000</v>
      </c>
      <c r="X210" s="99">
        <v>21111.25</v>
      </c>
      <c r="AB210" s="99">
        <v>21111.25</v>
      </c>
      <c r="AD210" s="99">
        <v>33.75</v>
      </c>
      <c r="AH210" s="104">
        <v>4043</v>
      </c>
      <c r="AI210" s="118" t="s">
        <v>219</v>
      </c>
    </row>
    <row r="211" spans="1:35" x14ac:dyDescent="0.25">
      <c r="A211" s="101"/>
      <c r="B211" s="100">
        <v>3903</v>
      </c>
      <c r="C211" s="98" t="s">
        <v>642</v>
      </c>
      <c r="D211" s="79" t="s">
        <v>51</v>
      </c>
      <c r="F211" s="79" t="s">
        <v>276</v>
      </c>
      <c r="G211" s="98" t="s">
        <v>277</v>
      </c>
      <c r="H211" s="116" t="s">
        <v>27</v>
      </c>
      <c r="I211" s="80">
        <v>7982.5</v>
      </c>
      <c r="J211" s="117"/>
      <c r="K211" s="80">
        <v>7982.5</v>
      </c>
      <c r="M211" s="119">
        <v>357.5</v>
      </c>
      <c r="N211" s="99">
        <v>4021.875</v>
      </c>
      <c r="V211" s="99">
        <v>4000</v>
      </c>
      <c r="X211" s="99">
        <v>8021.875</v>
      </c>
      <c r="AB211" s="99">
        <v>8021.875</v>
      </c>
      <c r="AD211" s="99">
        <v>39.375</v>
      </c>
      <c r="AG211" s="101"/>
      <c r="AH211" s="104">
        <v>3903</v>
      </c>
      <c r="AI211" s="118" t="s">
        <v>51</v>
      </c>
    </row>
    <row r="212" spans="1:35" x14ac:dyDescent="0.25">
      <c r="B212" s="100">
        <v>3168</v>
      </c>
      <c r="C212" s="98" t="s">
        <v>643</v>
      </c>
      <c r="D212" s="79" t="s">
        <v>365</v>
      </c>
      <c r="F212" s="79" t="s">
        <v>276</v>
      </c>
      <c r="G212" s="98" t="s">
        <v>292</v>
      </c>
      <c r="H212" s="116" t="s">
        <v>27</v>
      </c>
      <c r="I212" s="80">
        <v>4810</v>
      </c>
      <c r="J212" s="117"/>
      <c r="K212" s="80">
        <v>4810</v>
      </c>
      <c r="M212" s="119">
        <v>76</v>
      </c>
      <c r="N212" s="99">
        <v>855</v>
      </c>
      <c r="V212" s="99">
        <v>4000</v>
      </c>
      <c r="X212" s="99">
        <v>4855</v>
      </c>
      <c r="AB212" s="99">
        <v>4855</v>
      </c>
      <c r="AD212" s="99">
        <v>45</v>
      </c>
      <c r="AH212" s="104">
        <v>3168</v>
      </c>
      <c r="AI212" s="118" t="s">
        <v>942</v>
      </c>
    </row>
    <row r="213" spans="1:35" x14ac:dyDescent="0.25">
      <c r="B213" s="100">
        <v>3130</v>
      </c>
      <c r="C213" s="98" t="s">
        <v>644</v>
      </c>
      <c r="D213" s="79" t="s">
        <v>343</v>
      </c>
      <c r="F213" s="79" t="s">
        <v>276</v>
      </c>
      <c r="G213" s="98" t="s">
        <v>292</v>
      </c>
      <c r="H213" s="116" t="s">
        <v>27</v>
      </c>
      <c r="I213" s="80">
        <v>5158.75</v>
      </c>
      <c r="J213" s="117"/>
      <c r="K213" s="80">
        <v>5158.75</v>
      </c>
      <c r="M213" s="119">
        <v>107</v>
      </c>
      <c r="N213" s="99">
        <v>1203.75</v>
      </c>
      <c r="V213" s="99">
        <v>4000</v>
      </c>
      <c r="X213" s="99">
        <v>5203.75</v>
      </c>
      <c r="AB213" s="99">
        <v>5203.75</v>
      </c>
      <c r="AD213" s="99">
        <v>45</v>
      </c>
      <c r="AH213" s="104">
        <v>3130</v>
      </c>
      <c r="AI213" s="118" t="s">
        <v>943</v>
      </c>
    </row>
    <row r="214" spans="1:35" x14ac:dyDescent="0.25">
      <c r="B214" s="100">
        <v>3018</v>
      </c>
      <c r="C214" s="98" t="s">
        <v>645</v>
      </c>
      <c r="D214" s="79" t="s">
        <v>294</v>
      </c>
      <c r="F214" s="79" t="s">
        <v>276</v>
      </c>
      <c r="G214" s="98" t="s">
        <v>292</v>
      </c>
      <c r="H214" s="116" t="s">
        <v>27</v>
      </c>
      <c r="I214" s="80">
        <v>5451.25</v>
      </c>
      <c r="J214" s="117"/>
      <c r="K214" s="80">
        <v>5451.25</v>
      </c>
      <c r="M214" s="119">
        <v>133</v>
      </c>
      <c r="N214" s="99">
        <v>1496.25</v>
      </c>
      <c r="V214" s="99">
        <v>4000</v>
      </c>
      <c r="X214" s="99">
        <v>5496.25</v>
      </c>
      <c r="AB214" s="99">
        <v>5496.25</v>
      </c>
      <c r="AD214" s="99">
        <v>45</v>
      </c>
      <c r="AH214" s="104">
        <v>3018</v>
      </c>
      <c r="AI214" s="118" t="s">
        <v>944</v>
      </c>
    </row>
    <row r="215" spans="1:35" x14ac:dyDescent="0.25">
      <c r="B215" s="100">
        <v>2289</v>
      </c>
      <c r="C215" s="98" t="s">
        <v>646</v>
      </c>
      <c r="D215" s="79" t="s">
        <v>143</v>
      </c>
      <c r="F215" s="79" t="s">
        <v>276</v>
      </c>
      <c r="G215" s="98" t="s">
        <v>277</v>
      </c>
      <c r="H215" s="116" t="s">
        <v>27</v>
      </c>
      <c r="I215" s="80">
        <v>5518.75</v>
      </c>
      <c r="J215" s="117"/>
      <c r="K215" s="80">
        <v>5518.75</v>
      </c>
      <c r="M215" s="119">
        <v>139</v>
      </c>
      <c r="N215" s="99">
        <v>1563.75</v>
      </c>
      <c r="V215" s="99">
        <v>4000</v>
      </c>
      <c r="X215" s="99">
        <v>5563.75</v>
      </c>
      <c r="AB215" s="99">
        <v>5563.75</v>
      </c>
      <c r="AD215" s="99">
        <v>45</v>
      </c>
      <c r="AH215" s="104">
        <v>2289</v>
      </c>
      <c r="AI215" s="118" t="s">
        <v>143</v>
      </c>
    </row>
    <row r="216" spans="1:35" x14ac:dyDescent="0.25">
      <c r="B216" s="100">
        <v>2268</v>
      </c>
      <c r="C216" s="98" t="s">
        <v>647</v>
      </c>
      <c r="D216" s="79" t="s">
        <v>132</v>
      </c>
      <c r="F216" s="79" t="s">
        <v>276</v>
      </c>
      <c r="G216" s="98" t="s">
        <v>277</v>
      </c>
      <c r="H216" s="116" t="s">
        <v>34</v>
      </c>
      <c r="I216" s="80">
        <v>5991.25</v>
      </c>
      <c r="J216" s="117"/>
      <c r="K216" s="80">
        <v>5991.25</v>
      </c>
      <c r="M216" s="119">
        <v>181</v>
      </c>
      <c r="N216" s="99">
        <v>2036.25</v>
      </c>
      <c r="V216" s="99">
        <v>4000</v>
      </c>
      <c r="X216" s="99">
        <v>6036.25</v>
      </c>
      <c r="AB216" s="99">
        <v>6036.25</v>
      </c>
      <c r="AD216" s="99">
        <v>45</v>
      </c>
      <c r="AH216" s="104">
        <v>2268</v>
      </c>
      <c r="AI216" s="118" t="s">
        <v>132</v>
      </c>
    </row>
    <row r="217" spans="1:35" x14ac:dyDescent="0.25">
      <c r="B217" s="100">
        <v>2193</v>
      </c>
      <c r="C217" s="98" t="s">
        <v>648</v>
      </c>
      <c r="D217" s="79" t="s">
        <v>89</v>
      </c>
      <c r="F217" s="79" t="s">
        <v>276</v>
      </c>
      <c r="G217" s="98" t="s">
        <v>277</v>
      </c>
      <c r="H217" s="116" t="s">
        <v>27</v>
      </c>
      <c r="I217" s="80">
        <v>6283.75</v>
      </c>
      <c r="J217" s="117"/>
      <c r="K217" s="80">
        <v>6283.75</v>
      </c>
      <c r="M217" s="119">
        <v>207</v>
      </c>
      <c r="N217" s="99">
        <v>2328.75</v>
      </c>
      <c r="V217" s="99">
        <v>4000</v>
      </c>
      <c r="X217" s="99">
        <v>6328.75</v>
      </c>
      <c r="AB217" s="99">
        <v>6328.75</v>
      </c>
      <c r="AD217" s="99">
        <v>45</v>
      </c>
      <c r="AH217" s="104">
        <v>2193</v>
      </c>
      <c r="AI217" s="118" t="s">
        <v>89</v>
      </c>
    </row>
    <row r="218" spans="1:35" x14ac:dyDescent="0.25">
      <c r="B218" s="100">
        <v>2462</v>
      </c>
      <c r="C218" s="98" t="s">
        <v>649</v>
      </c>
      <c r="D218" s="79" t="s">
        <v>123</v>
      </c>
      <c r="F218" s="79" t="s">
        <v>276</v>
      </c>
      <c r="G218" s="98" t="s">
        <v>277</v>
      </c>
      <c r="H218" s="116" t="s">
        <v>34</v>
      </c>
      <c r="I218" s="80">
        <v>8027.5</v>
      </c>
      <c r="J218" s="117"/>
      <c r="K218" s="80">
        <v>8027.5</v>
      </c>
      <c r="M218" s="119">
        <v>362</v>
      </c>
      <c r="N218" s="99">
        <v>4072.5</v>
      </c>
      <c r="V218" s="99">
        <v>4000</v>
      </c>
      <c r="X218" s="99">
        <v>8072.5</v>
      </c>
      <c r="AB218" s="99">
        <v>8072.5</v>
      </c>
      <c r="AD218" s="99">
        <v>45</v>
      </c>
      <c r="AH218" s="104">
        <v>2462</v>
      </c>
      <c r="AI218" s="118" t="s">
        <v>123</v>
      </c>
    </row>
    <row r="219" spans="1:35" x14ac:dyDescent="0.25">
      <c r="B219" s="100">
        <v>2172</v>
      </c>
      <c r="C219" s="98" t="s">
        <v>650</v>
      </c>
      <c r="D219" s="79" t="s">
        <v>127</v>
      </c>
      <c r="F219" s="79" t="s">
        <v>276</v>
      </c>
      <c r="G219" s="98" t="s">
        <v>277</v>
      </c>
      <c r="H219" s="116" t="s">
        <v>27</v>
      </c>
      <c r="I219" s="80">
        <v>8725</v>
      </c>
      <c r="J219" s="117"/>
      <c r="K219" s="80">
        <v>8725</v>
      </c>
      <c r="M219" s="119">
        <v>424</v>
      </c>
      <c r="N219" s="99">
        <v>4770</v>
      </c>
      <c r="V219" s="99">
        <v>4000</v>
      </c>
      <c r="X219" s="99">
        <v>8770</v>
      </c>
      <c r="AB219" s="99">
        <v>8770</v>
      </c>
      <c r="AD219" s="99">
        <v>45</v>
      </c>
      <c r="AH219" s="104">
        <v>2172</v>
      </c>
      <c r="AI219" s="118" t="s">
        <v>127</v>
      </c>
    </row>
    <row r="220" spans="1:35" x14ac:dyDescent="0.25">
      <c r="B220" s="100">
        <v>3284</v>
      </c>
      <c r="C220" s="98" t="s">
        <v>651</v>
      </c>
      <c r="D220" s="79" t="s">
        <v>382</v>
      </c>
      <c r="F220" s="79" t="s">
        <v>276</v>
      </c>
      <c r="G220" s="98" t="s">
        <v>292</v>
      </c>
      <c r="H220" s="116" t="s">
        <v>27</v>
      </c>
      <c r="I220" s="80">
        <v>8736.25</v>
      </c>
      <c r="J220" s="117"/>
      <c r="K220" s="80">
        <v>8736.25</v>
      </c>
      <c r="M220" s="119">
        <v>425</v>
      </c>
      <c r="N220" s="99">
        <v>4781.25</v>
      </c>
      <c r="V220" s="99">
        <v>4000</v>
      </c>
      <c r="X220" s="99">
        <v>8781.25</v>
      </c>
      <c r="AB220" s="99">
        <v>8781.25</v>
      </c>
      <c r="AD220" s="99">
        <v>45</v>
      </c>
      <c r="AH220" s="104">
        <v>3284</v>
      </c>
      <c r="AI220" s="118" t="s">
        <v>945</v>
      </c>
    </row>
    <row r="221" spans="1:35" x14ac:dyDescent="0.25">
      <c r="B221" s="100">
        <v>2192</v>
      </c>
      <c r="C221" s="98" t="s">
        <v>652</v>
      </c>
      <c r="D221" s="79" t="s">
        <v>61</v>
      </c>
      <c r="F221" s="79" t="s">
        <v>276</v>
      </c>
      <c r="G221" s="98" t="s">
        <v>277</v>
      </c>
      <c r="H221" s="116" t="s">
        <v>27</v>
      </c>
      <c r="I221" s="80">
        <v>8905</v>
      </c>
      <c r="J221" s="117"/>
      <c r="K221" s="80">
        <v>8905</v>
      </c>
      <c r="M221" s="119">
        <v>440</v>
      </c>
      <c r="N221" s="99">
        <v>4950</v>
      </c>
      <c r="V221" s="99">
        <v>4000</v>
      </c>
      <c r="X221" s="99">
        <v>8950</v>
      </c>
      <c r="AB221" s="99">
        <v>8950</v>
      </c>
      <c r="AD221" s="99">
        <v>45</v>
      </c>
      <c r="AH221" s="104">
        <v>2192</v>
      </c>
      <c r="AI221" s="118" t="s">
        <v>61</v>
      </c>
    </row>
    <row r="222" spans="1:35" x14ac:dyDescent="0.25">
      <c r="B222" s="100">
        <v>2643</v>
      </c>
      <c r="C222" s="98" t="s">
        <v>653</v>
      </c>
      <c r="D222" s="79" t="s">
        <v>115</v>
      </c>
      <c r="F222" s="79" t="s">
        <v>276</v>
      </c>
      <c r="G222" s="98" t="s">
        <v>277</v>
      </c>
      <c r="H222" s="116" t="s">
        <v>27</v>
      </c>
      <c r="I222" s="80">
        <v>11222.5</v>
      </c>
      <c r="J222" s="117"/>
      <c r="K222" s="80">
        <v>11222.5</v>
      </c>
      <c r="M222" s="119">
        <v>646</v>
      </c>
      <c r="N222" s="99">
        <v>7267.5</v>
      </c>
      <c r="V222" s="99">
        <v>4000</v>
      </c>
      <c r="X222" s="99">
        <v>11267.5</v>
      </c>
      <c r="AB222" s="99">
        <v>11267.5</v>
      </c>
      <c r="AD222" s="99">
        <v>45</v>
      </c>
      <c r="AH222" s="104">
        <v>2643</v>
      </c>
      <c r="AI222" s="118" t="s">
        <v>115</v>
      </c>
    </row>
    <row r="223" spans="1:35" x14ac:dyDescent="0.25">
      <c r="B223" s="100">
        <v>3050</v>
      </c>
      <c r="C223" s="98" t="s">
        <v>654</v>
      </c>
      <c r="D223" s="79" t="s">
        <v>309</v>
      </c>
      <c r="F223" s="79" t="s">
        <v>276</v>
      </c>
      <c r="G223" s="98" t="s">
        <v>292</v>
      </c>
      <c r="H223" s="116" t="s">
        <v>27</v>
      </c>
      <c r="I223" s="80">
        <v>11301.25</v>
      </c>
      <c r="J223" s="117"/>
      <c r="K223" s="80">
        <v>11301.25</v>
      </c>
      <c r="M223" s="119">
        <v>653.5</v>
      </c>
      <c r="N223" s="99">
        <v>7351.875</v>
      </c>
      <c r="V223" s="99">
        <v>4000</v>
      </c>
      <c r="X223" s="99">
        <v>11351.875</v>
      </c>
      <c r="AB223" s="99">
        <v>11351.875</v>
      </c>
      <c r="AD223" s="99">
        <v>50.625</v>
      </c>
      <c r="AH223" s="104">
        <v>3050</v>
      </c>
      <c r="AI223" s="118" t="s">
        <v>946</v>
      </c>
    </row>
    <row r="224" spans="1:35" x14ac:dyDescent="0.25">
      <c r="B224" s="100">
        <v>5468</v>
      </c>
      <c r="C224" s="98" t="s">
        <v>655</v>
      </c>
      <c r="D224" s="79" t="s">
        <v>409</v>
      </c>
      <c r="F224" s="79" t="s">
        <v>276</v>
      </c>
      <c r="G224" s="98" t="s">
        <v>279</v>
      </c>
      <c r="H224" s="116" t="s">
        <v>29</v>
      </c>
      <c r="I224" s="80">
        <v>15103.75</v>
      </c>
      <c r="J224" s="117"/>
      <c r="K224" s="80">
        <v>15103.75</v>
      </c>
      <c r="P224" s="79">
        <v>661</v>
      </c>
      <c r="Q224" s="99">
        <v>11154.375</v>
      </c>
      <c r="V224" s="99">
        <v>4000</v>
      </c>
      <c r="X224" s="99">
        <v>15154.375</v>
      </c>
      <c r="AB224" s="99">
        <v>15154.375</v>
      </c>
      <c r="AD224" s="99">
        <v>50.625</v>
      </c>
      <c r="AH224" s="104">
        <v>5468</v>
      </c>
      <c r="AI224" s="118" t="s">
        <v>947</v>
      </c>
    </row>
    <row r="225" spans="2:35" x14ac:dyDescent="0.25">
      <c r="B225" s="100">
        <v>2320</v>
      </c>
      <c r="C225" s="98" t="s">
        <v>656</v>
      </c>
      <c r="D225" s="79" t="s">
        <v>141</v>
      </c>
      <c r="F225" s="79" t="s">
        <v>276</v>
      </c>
      <c r="G225" s="98" t="s">
        <v>277</v>
      </c>
      <c r="H225" s="116" t="s">
        <v>27</v>
      </c>
      <c r="I225" s="80">
        <v>4866.25</v>
      </c>
      <c r="J225" s="117"/>
      <c r="K225" s="80">
        <v>4866.25</v>
      </c>
      <c r="M225" s="119">
        <v>82</v>
      </c>
      <c r="N225" s="99">
        <v>922.5</v>
      </c>
      <c r="V225" s="99">
        <v>4000</v>
      </c>
      <c r="X225" s="99">
        <v>4922.5</v>
      </c>
      <c r="AB225" s="99">
        <v>4922.5</v>
      </c>
      <c r="AD225" s="99">
        <v>56.25</v>
      </c>
      <c r="AH225" s="104">
        <v>2320</v>
      </c>
      <c r="AI225" s="118" t="s">
        <v>141</v>
      </c>
    </row>
    <row r="226" spans="2:35" x14ac:dyDescent="0.25">
      <c r="B226" s="100">
        <v>3123</v>
      </c>
      <c r="C226" s="98" t="s">
        <v>657</v>
      </c>
      <c r="D226" s="79" t="s">
        <v>339</v>
      </c>
      <c r="F226" s="79" t="s">
        <v>276</v>
      </c>
      <c r="G226" s="98" t="s">
        <v>292</v>
      </c>
      <c r="H226" s="116" t="s">
        <v>27</v>
      </c>
      <c r="I226" s="80">
        <v>4866.25</v>
      </c>
      <c r="J226" s="117"/>
      <c r="K226" s="80">
        <v>4866.25</v>
      </c>
      <c r="M226" s="119">
        <v>82</v>
      </c>
      <c r="N226" s="99">
        <v>922.5</v>
      </c>
      <c r="V226" s="99">
        <v>4000</v>
      </c>
      <c r="X226" s="99">
        <v>4922.5</v>
      </c>
      <c r="AB226" s="99">
        <v>4922.5</v>
      </c>
      <c r="AD226" s="99">
        <v>56.25</v>
      </c>
      <c r="AH226" s="104">
        <v>3123</v>
      </c>
      <c r="AI226" s="118" t="s">
        <v>948</v>
      </c>
    </row>
    <row r="227" spans="2:35" x14ac:dyDescent="0.25">
      <c r="B227" s="100">
        <v>2651</v>
      </c>
      <c r="C227" s="98" t="s">
        <v>658</v>
      </c>
      <c r="D227" s="79" t="s">
        <v>178</v>
      </c>
      <c r="F227" s="79" t="s">
        <v>276</v>
      </c>
      <c r="G227" s="98" t="s">
        <v>277</v>
      </c>
      <c r="H227" s="116" t="s">
        <v>27</v>
      </c>
      <c r="I227" s="80">
        <v>5170</v>
      </c>
      <c r="J227" s="117"/>
      <c r="K227" s="80">
        <v>5170</v>
      </c>
      <c r="M227" s="119">
        <v>109</v>
      </c>
      <c r="N227" s="99">
        <v>1226.25</v>
      </c>
      <c r="V227" s="99">
        <v>4000</v>
      </c>
      <c r="X227" s="99">
        <v>5226.25</v>
      </c>
      <c r="AB227" s="99">
        <v>5226.25</v>
      </c>
      <c r="AD227" s="99">
        <v>56.25</v>
      </c>
      <c r="AH227" s="104">
        <v>2651</v>
      </c>
      <c r="AI227" s="118" t="s">
        <v>178</v>
      </c>
    </row>
    <row r="228" spans="2:35" x14ac:dyDescent="0.25">
      <c r="B228" s="100">
        <v>3053</v>
      </c>
      <c r="C228" s="98" t="s">
        <v>659</v>
      </c>
      <c r="D228" s="79" t="s">
        <v>311</v>
      </c>
      <c r="F228" s="79" t="s">
        <v>276</v>
      </c>
      <c r="G228" s="98" t="s">
        <v>292</v>
      </c>
      <c r="H228" s="116" t="s">
        <v>27</v>
      </c>
      <c r="I228" s="80">
        <v>5518.75</v>
      </c>
      <c r="J228" s="117"/>
      <c r="K228" s="80">
        <v>5518.75</v>
      </c>
      <c r="M228" s="119">
        <v>140</v>
      </c>
      <c r="N228" s="99">
        <v>1575</v>
      </c>
      <c r="V228" s="99">
        <v>4000</v>
      </c>
      <c r="X228" s="99">
        <v>5575</v>
      </c>
      <c r="AB228" s="99">
        <v>5575</v>
      </c>
      <c r="AD228" s="99">
        <v>56.25</v>
      </c>
      <c r="AH228" s="104">
        <v>3053</v>
      </c>
      <c r="AI228" s="118" t="s">
        <v>938</v>
      </c>
    </row>
    <row r="229" spans="2:35" x14ac:dyDescent="0.25">
      <c r="B229" s="100">
        <v>2137</v>
      </c>
      <c r="C229" s="98" t="s">
        <v>660</v>
      </c>
      <c r="D229" s="79" t="s">
        <v>180</v>
      </c>
      <c r="F229" s="79" t="s">
        <v>276</v>
      </c>
      <c r="G229" s="98" t="s">
        <v>277</v>
      </c>
      <c r="H229" s="116" t="s">
        <v>27</v>
      </c>
      <c r="I229" s="80">
        <v>5608.75</v>
      </c>
      <c r="J229" s="117"/>
      <c r="K229" s="80">
        <v>5608.75</v>
      </c>
      <c r="M229" s="119">
        <v>148</v>
      </c>
      <c r="N229" s="99">
        <v>1665</v>
      </c>
      <c r="V229" s="99">
        <v>4000</v>
      </c>
      <c r="X229" s="99">
        <v>5665</v>
      </c>
      <c r="AB229" s="99">
        <v>5665</v>
      </c>
      <c r="AD229" s="99">
        <v>56.25</v>
      </c>
      <c r="AH229" s="104">
        <v>2137</v>
      </c>
      <c r="AI229" s="118" t="s">
        <v>180</v>
      </c>
    </row>
    <row r="230" spans="2:35" x14ac:dyDescent="0.25">
      <c r="B230" s="100">
        <v>2627</v>
      </c>
      <c r="C230" s="98" t="s">
        <v>661</v>
      </c>
      <c r="D230" s="79" t="s">
        <v>48</v>
      </c>
      <c r="F230" s="79" t="s">
        <v>276</v>
      </c>
      <c r="G230" s="98" t="s">
        <v>277</v>
      </c>
      <c r="H230" s="116" t="s">
        <v>36</v>
      </c>
      <c r="I230" s="80">
        <v>6047.5</v>
      </c>
      <c r="J230" s="117"/>
      <c r="K230" s="80">
        <v>6047.5</v>
      </c>
      <c r="M230" s="119">
        <v>187</v>
      </c>
      <c r="N230" s="99">
        <v>2103.75</v>
      </c>
      <c r="V230" s="99">
        <v>4000</v>
      </c>
      <c r="X230" s="99">
        <v>6103.75</v>
      </c>
      <c r="AB230" s="99">
        <v>6103.75</v>
      </c>
      <c r="AD230" s="99">
        <v>56.25</v>
      </c>
      <c r="AH230" s="104">
        <v>2627</v>
      </c>
      <c r="AI230" s="118" t="s">
        <v>48</v>
      </c>
    </row>
    <row r="231" spans="2:35" x14ac:dyDescent="0.25">
      <c r="B231" s="100">
        <v>5223</v>
      </c>
      <c r="C231" s="98" t="s">
        <v>662</v>
      </c>
      <c r="D231" s="79" t="s">
        <v>389</v>
      </c>
      <c r="F231" s="79" t="s">
        <v>276</v>
      </c>
      <c r="G231" s="98" t="s">
        <v>277</v>
      </c>
      <c r="H231" s="116" t="s">
        <v>36</v>
      </c>
      <c r="I231" s="80">
        <v>6115</v>
      </c>
      <c r="J231" s="117"/>
      <c r="K231" s="80">
        <v>6115</v>
      </c>
      <c r="M231" s="119">
        <v>193</v>
      </c>
      <c r="N231" s="99">
        <v>2171.25</v>
      </c>
      <c r="V231" s="99">
        <v>4000</v>
      </c>
      <c r="X231" s="99">
        <v>6171.25</v>
      </c>
      <c r="AB231" s="99">
        <v>6171.25</v>
      </c>
      <c r="AD231" s="99">
        <v>56.25</v>
      </c>
      <c r="AH231" s="104">
        <v>5223</v>
      </c>
      <c r="AI231" s="118" t="s">
        <v>949</v>
      </c>
    </row>
    <row r="232" spans="2:35" x14ac:dyDescent="0.25">
      <c r="B232" s="100">
        <v>3175</v>
      </c>
      <c r="C232" s="98" t="s">
        <v>663</v>
      </c>
      <c r="D232" s="79" t="s">
        <v>370</v>
      </c>
      <c r="F232" s="79" t="s">
        <v>276</v>
      </c>
      <c r="G232" s="98" t="s">
        <v>292</v>
      </c>
      <c r="H232" s="116" t="s">
        <v>27</v>
      </c>
      <c r="I232" s="80">
        <v>6193.75</v>
      </c>
      <c r="J232" s="117"/>
      <c r="K232" s="80">
        <v>6193.75</v>
      </c>
      <c r="M232" s="119">
        <v>200</v>
      </c>
      <c r="N232" s="99">
        <v>2250</v>
      </c>
      <c r="V232" s="99">
        <v>4000</v>
      </c>
      <c r="X232" s="99">
        <v>6250</v>
      </c>
      <c r="AB232" s="99">
        <v>6250</v>
      </c>
      <c r="AD232" s="99">
        <v>56.25</v>
      </c>
      <c r="AH232" s="104">
        <v>3175</v>
      </c>
      <c r="AI232" s="118" t="s">
        <v>950</v>
      </c>
    </row>
    <row r="233" spans="2:35" x14ac:dyDescent="0.25">
      <c r="B233" s="100">
        <v>2168</v>
      </c>
      <c r="C233" s="98" t="s">
        <v>664</v>
      </c>
      <c r="D233" s="79" t="s">
        <v>251</v>
      </c>
      <c r="F233" s="79" t="s">
        <v>276</v>
      </c>
      <c r="G233" s="98" t="s">
        <v>277</v>
      </c>
      <c r="H233" s="116" t="s">
        <v>27</v>
      </c>
      <c r="I233" s="80">
        <v>6283.75</v>
      </c>
      <c r="J233" s="117"/>
      <c r="K233" s="80">
        <v>6283.75</v>
      </c>
      <c r="M233" s="119">
        <v>208</v>
      </c>
      <c r="N233" s="99">
        <v>2340</v>
      </c>
      <c r="V233" s="99">
        <v>4000</v>
      </c>
      <c r="X233" s="99">
        <v>6340</v>
      </c>
      <c r="AB233" s="99">
        <v>6340</v>
      </c>
      <c r="AD233" s="99">
        <v>56.25</v>
      </c>
      <c r="AH233" s="104">
        <v>2168</v>
      </c>
      <c r="AI233" s="118" t="s">
        <v>251</v>
      </c>
    </row>
    <row r="234" spans="2:35" x14ac:dyDescent="0.25">
      <c r="B234" s="100">
        <v>2275</v>
      </c>
      <c r="C234" s="98" t="s">
        <v>665</v>
      </c>
      <c r="D234" s="79" t="s">
        <v>103</v>
      </c>
      <c r="F234" s="79" t="s">
        <v>276</v>
      </c>
      <c r="G234" s="98" t="s">
        <v>277</v>
      </c>
      <c r="H234" s="116" t="s">
        <v>27</v>
      </c>
      <c r="I234" s="80">
        <v>6295</v>
      </c>
      <c r="J234" s="117"/>
      <c r="K234" s="80">
        <v>6295</v>
      </c>
      <c r="M234" s="119">
        <v>209</v>
      </c>
      <c r="N234" s="99">
        <v>2351.25</v>
      </c>
      <c r="V234" s="99">
        <v>4000</v>
      </c>
      <c r="X234" s="99">
        <v>6351.25</v>
      </c>
      <c r="AB234" s="99">
        <v>6351.25</v>
      </c>
      <c r="AD234" s="99">
        <v>56.25</v>
      </c>
      <c r="AH234" s="104">
        <v>2275</v>
      </c>
      <c r="AI234" s="118" t="s">
        <v>103</v>
      </c>
    </row>
    <row r="235" spans="2:35" x14ac:dyDescent="0.25">
      <c r="B235" s="100">
        <v>2094</v>
      </c>
      <c r="C235" s="98" t="s">
        <v>666</v>
      </c>
      <c r="D235" s="79" t="s">
        <v>104</v>
      </c>
      <c r="F235" s="79" t="s">
        <v>276</v>
      </c>
      <c r="G235" s="98" t="s">
        <v>277</v>
      </c>
      <c r="H235" s="116" t="s">
        <v>27</v>
      </c>
      <c r="I235" s="80">
        <v>6373.75</v>
      </c>
      <c r="J235" s="117"/>
      <c r="K235" s="80">
        <v>6373.75</v>
      </c>
      <c r="M235" s="119">
        <v>216</v>
      </c>
      <c r="N235" s="99">
        <v>2430</v>
      </c>
      <c r="V235" s="99">
        <v>4000</v>
      </c>
      <c r="X235" s="99">
        <v>6430</v>
      </c>
      <c r="AB235" s="99">
        <v>6430</v>
      </c>
      <c r="AD235" s="99">
        <v>56.25</v>
      </c>
      <c r="AH235" s="104">
        <v>2094</v>
      </c>
      <c r="AI235" s="118" t="s">
        <v>104</v>
      </c>
    </row>
    <row r="236" spans="2:35" x14ac:dyDescent="0.25">
      <c r="B236" s="100">
        <v>3181</v>
      </c>
      <c r="C236" s="98" t="s">
        <v>667</v>
      </c>
      <c r="D236" s="79" t="s">
        <v>373</v>
      </c>
      <c r="F236" s="79" t="s">
        <v>276</v>
      </c>
      <c r="G236" s="98" t="s">
        <v>292</v>
      </c>
      <c r="H236" s="116" t="s">
        <v>36</v>
      </c>
      <c r="I236" s="80">
        <v>8162.5</v>
      </c>
      <c r="J236" s="117"/>
      <c r="K236" s="80">
        <v>8162.5</v>
      </c>
      <c r="M236" s="119">
        <v>375</v>
      </c>
      <c r="N236" s="99">
        <v>4218.75</v>
      </c>
      <c r="V236" s="99">
        <v>4000</v>
      </c>
      <c r="X236" s="99">
        <v>8218.75</v>
      </c>
      <c r="AB236" s="99">
        <v>8218.75</v>
      </c>
      <c r="AD236" s="99">
        <v>56.25</v>
      </c>
      <c r="AH236" s="104">
        <v>3181</v>
      </c>
      <c r="AI236" s="118" t="s">
        <v>951</v>
      </c>
    </row>
    <row r="237" spans="2:35" x14ac:dyDescent="0.25">
      <c r="B237" s="100">
        <v>2463</v>
      </c>
      <c r="C237" s="98" t="s">
        <v>668</v>
      </c>
      <c r="D237" s="79" t="s">
        <v>176</v>
      </c>
      <c r="F237" s="79" t="s">
        <v>276</v>
      </c>
      <c r="G237" s="98" t="s">
        <v>277</v>
      </c>
      <c r="H237" s="116" t="s">
        <v>36</v>
      </c>
      <c r="I237" s="80">
        <v>8353.75</v>
      </c>
      <c r="J237" s="117"/>
      <c r="K237" s="80">
        <v>8353.75</v>
      </c>
      <c r="M237" s="119">
        <v>392</v>
      </c>
      <c r="N237" s="99">
        <v>4410</v>
      </c>
      <c r="V237" s="99">
        <v>4000</v>
      </c>
      <c r="X237" s="99">
        <v>8410</v>
      </c>
      <c r="AB237" s="99">
        <v>8410</v>
      </c>
      <c r="AD237" s="99">
        <v>56.25</v>
      </c>
      <c r="AH237" s="104">
        <v>2463</v>
      </c>
      <c r="AI237" s="118" t="s">
        <v>176</v>
      </c>
    </row>
    <row r="238" spans="2:35" x14ac:dyDescent="0.25">
      <c r="B238" s="100">
        <v>2523</v>
      </c>
      <c r="C238" s="98" t="s">
        <v>669</v>
      </c>
      <c r="D238" s="79" t="s">
        <v>235</v>
      </c>
      <c r="F238" s="79" t="s">
        <v>276</v>
      </c>
      <c r="G238" s="98" t="s">
        <v>277</v>
      </c>
      <c r="H238" s="116" t="s">
        <v>36</v>
      </c>
      <c r="I238" s="80">
        <v>9782.5</v>
      </c>
      <c r="J238" s="117"/>
      <c r="K238" s="80">
        <v>9782.5</v>
      </c>
      <c r="M238" s="119">
        <v>519</v>
      </c>
      <c r="N238" s="99">
        <v>5838.75</v>
      </c>
      <c r="V238" s="99">
        <v>4000</v>
      </c>
      <c r="X238" s="99">
        <v>9838.75</v>
      </c>
      <c r="AB238" s="99">
        <v>9838.75</v>
      </c>
      <c r="AD238" s="99">
        <v>56.25</v>
      </c>
      <c r="AH238" s="104">
        <v>2523</v>
      </c>
      <c r="AI238" s="118" t="s">
        <v>235</v>
      </c>
    </row>
    <row r="239" spans="2:35" x14ac:dyDescent="0.25">
      <c r="B239" s="100">
        <v>5212</v>
      </c>
      <c r="C239" s="98" t="s">
        <v>670</v>
      </c>
      <c r="D239" s="79" t="s">
        <v>198</v>
      </c>
      <c r="F239" s="79" t="s">
        <v>276</v>
      </c>
      <c r="G239" s="98" t="s">
        <v>279</v>
      </c>
      <c r="H239" s="116" t="s">
        <v>34</v>
      </c>
      <c r="I239" s="80">
        <v>5884.375</v>
      </c>
      <c r="J239" s="117"/>
      <c r="K239" s="80">
        <v>5884.375</v>
      </c>
      <c r="M239" s="119">
        <v>173</v>
      </c>
      <c r="N239" s="99">
        <v>1946.25</v>
      </c>
      <c r="V239" s="99">
        <v>4000</v>
      </c>
      <c r="X239" s="99">
        <v>5946.25</v>
      </c>
      <c r="AB239" s="99">
        <v>5946.25</v>
      </c>
      <c r="AD239" s="99">
        <v>61.875</v>
      </c>
      <c r="AH239" s="104">
        <v>5212</v>
      </c>
      <c r="AI239" s="118" t="s">
        <v>198</v>
      </c>
    </row>
    <row r="240" spans="2:35" x14ac:dyDescent="0.25">
      <c r="B240" s="100">
        <v>2318</v>
      </c>
      <c r="C240" s="98" t="s">
        <v>671</v>
      </c>
      <c r="D240" s="79" t="s">
        <v>210</v>
      </c>
      <c r="F240" s="79" t="s">
        <v>276</v>
      </c>
      <c r="G240" s="98" t="s">
        <v>277</v>
      </c>
      <c r="H240" s="116" t="s">
        <v>27</v>
      </c>
      <c r="I240" s="80">
        <v>4810</v>
      </c>
      <c r="J240" s="117"/>
      <c r="K240" s="80">
        <v>4810</v>
      </c>
      <c r="M240" s="119">
        <v>78</v>
      </c>
      <c r="N240" s="99">
        <v>877.5</v>
      </c>
      <c r="V240" s="99">
        <v>4000</v>
      </c>
      <c r="X240" s="99">
        <v>4877.5</v>
      </c>
      <c r="AB240" s="99">
        <v>4877.5</v>
      </c>
      <c r="AD240" s="99">
        <v>67.5</v>
      </c>
      <c r="AH240" s="104">
        <v>2318</v>
      </c>
      <c r="AI240" s="118" t="s">
        <v>210</v>
      </c>
    </row>
    <row r="241" spans="2:35" x14ac:dyDescent="0.25">
      <c r="B241" s="100">
        <v>2239</v>
      </c>
      <c r="C241" s="98" t="s">
        <v>672</v>
      </c>
      <c r="D241" s="79" t="s">
        <v>101</v>
      </c>
      <c r="F241" s="79" t="s">
        <v>276</v>
      </c>
      <c r="G241" s="98" t="s">
        <v>277</v>
      </c>
      <c r="H241" s="116" t="s">
        <v>27</v>
      </c>
      <c r="I241" s="80">
        <v>5046.25</v>
      </c>
      <c r="J241" s="117"/>
      <c r="K241" s="80">
        <v>5046.25</v>
      </c>
      <c r="M241" s="119">
        <v>99</v>
      </c>
      <c r="N241" s="99">
        <v>1113.75</v>
      </c>
      <c r="V241" s="99">
        <v>4000</v>
      </c>
      <c r="X241" s="99">
        <v>5113.75</v>
      </c>
      <c r="AB241" s="99">
        <v>5113.75</v>
      </c>
      <c r="AD241" s="99">
        <v>67.5</v>
      </c>
      <c r="AH241" s="104">
        <v>2239</v>
      </c>
      <c r="AI241" s="118" t="s">
        <v>101</v>
      </c>
    </row>
    <row r="242" spans="2:35" x14ac:dyDescent="0.25">
      <c r="B242" s="100">
        <v>2578</v>
      </c>
      <c r="C242" s="98" t="s">
        <v>673</v>
      </c>
      <c r="D242" s="79" t="s">
        <v>229</v>
      </c>
      <c r="F242" s="79" t="s">
        <v>276</v>
      </c>
      <c r="G242" s="98" t="s">
        <v>277</v>
      </c>
      <c r="H242" s="116" t="s">
        <v>27</v>
      </c>
      <c r="I242" s="80">
        <v>5248.75</v>
      </c>
      <c r="J242" s="117"/>
      <c r="K242" s="80">
        <v>5248.75</v>
      </c>
      <c r="M242" s="119">
        <v>117</v>
      </c>
      <c r="N242" s="99">
        <v>1316.25</v>
      </c>
      <c r="V242" s="99">
        <v>4000</v>
      </c>
      <c r="X242" s="99">
        <v>5316.25</v>
      </c>
      <c r="AB242" s="99">
        <v>5316.25</v>
      </c>
      <c r="AD242" s="99">
        <v>67.5</v>
      </c>
      <c r="AH242" s="104">
        <v>2578</v>
      </c>
      <c r="AI242" s="118" t="s">
        <v>229</v>
      </c>
    </row>
    <row r="243" spans="2:35" x14ac:dyDescent="0.25">
      <c r="B243" s="100">
        <v>3072</v>
      </c>
      <c r="C243" s="98" t="s">
        <v>674</v>
      </c>
      <c r="D243" s="79" t="s">
        <v>319</v>
      </c>
      <c r="F243" s="79" t="s">
        <v>276</v>
      </c>
      <c r="G243" s="98" t="s">
        <v>292</v>
      </c>
      <c r="H243" s="116" t="s">
        <v>36</v>
      </c>
      <c r="I243" s="80">
        <v>5653.75</v>
      </c>
      <c r="J243" s="117"/>
      <c r="K243" s="80">
        <v>5653.75</v>
      </c>
      <c r="M243" s="119">
        <v>153</v>
      </c>
      <c r="N243" s="99">
        <v>1721.25</v>
      </c>
      <c r="V243" s="99">
        <v>4000</v>
      </c>
      <c r="X243" s="99">
        <v>5721.25</v>
      </c>
      <c r="AB243" s="99">
        <v>5721.25</v>
      </c>
      <c r="AD243" s="99">
        <v>67.5</v>
      </c>
      <c r="AH243" s="104">
        <v>3072</v>
      </c>
      <c r="AI243" s="118" t="s">
        <v>952</v>
      </c>
    </row>
    <row r="244" spans="2:35" x14ac:dyDescent="0.25">
      <c r="B244" s="100">
        <v>2290</v>
      </c>
      <c r="C244" s="98" t="s">
        <v>675</v>
      </c>
      <c r="D244" s="79" t="s">
        <v>90</v>
      </c>
      <c r="F244" s="79" t="s">
        <v>276</v>
      </c>
      <c r="G244" s="98" t="s">
        <v>277</v>
      </c>
      <c r="H244" s="116" t="s">
        <v>34</v>
      </c>
      <c r="I244" s="80">
        <v>5833.75</v>
      </c>
      <c r="J244" s="117"/>
      <c r="K244" s="80">
        <v>5833.75</v>
      </c>
      <c r="M244" s="119">
        <v>169</v>
      </c>
      <c r="N244" s="99">
        <v>1901.25</v>
      </c>
      <c r="V244" s="99">
        <v>4000</v>
      </c>
      <c r="X244" s="99">
        <v>5901.25</v>
      </c>
      <c r="AB244" s="99">
        <v>5901.25</v>
      </c>
      <c r="AD244" s="99">
        <v>67.5</v>
      </c>
      <c r="AH244" s="104">
        <v>2290</v>
      </c>
      <c r="AI244" s="118" t="s">
        <v>90</v>
      </c>
    </row>
    <row r="245" spans="2:35" x14ac:dyDescent="0.25">
      <c r="B245" s="100">
        <v>2586</v>
      </c>
      <c r="C245" s="98" t="s">
        <v>676</v>
      </c>
      <c r="D245" s="79" t="s">
        <v>96</v>
      </c>
      <c r="F245" s="79" t="s">
        <v>276</v>
      </c>
      <c r="G245" s="98" t="s">
        <v>277</v>
      </c>
      <c r="H245" s="116" t="s">
        <v>27</v>
      </c>
      <c r="I245" s="80">
        <v>6238.75</v>
      </c>
      <c r="J245" s="117"/>
      <c r="K245" s="80">
        <v>6238.75</v>
      </c>
      <c r="M245" s="119">
        <v>205</v>
      </c>
      <c r="N245" s="99">
        <v>2306.25</v>
      </c>
      <c r="V245" s="99">
        <v>4000</v>
      </c>
      <c r="X245" s="99">
        <v>6306.25</v>
      </c>
      <c r="AB245" s="99">
        <v>6306.25</v>
      </c>
      <c r="AD245" s="99">
        <v>67.5</v>
      </c>
      <c r="AH245" s="104">
        <v>2586</v>
      </c>
      <c r="AI245" s="118" t="s">
        <v>96</v>
      </c>
    </row>
    <row r="246" spans="2:35" x14ac:dyDescent="0.25">
      <c r="B246" s="100">
        <v>2285</v>
      </c>
      <c r="C246" s="98" t="s">
        <v>677</v>
      </c>
      <c r="D246" s="79" t="s">
        <v>211</v>
      </c>
      <c r="F246" s="79" t="s">
        <v>276</v>
      </c>
      <c r="G246" s="98" t="s">
        <v>277</v>
      </c>
      <c r="H246" s="116" t="s">
        <v>27</v>
      </c>
      <c r="I246" s="80">
        <v>6261.25</v>
      </c>
      <c r="J246" s="117"/>
      <c r="K246" s="80">
        <v>6261.25</v>
      </c>
      <c r="M246" s="119">
        <v>207</v>
      </c>
      <c r="N246" s="99">
        <v>2328.75</v>
      </c>
      <c r="V246" s="99">
        <v>4000</v>
      </c>
      <c r="X246" s="99">
        <v>6328.75</v>
      </c>
      <c r="AB246" s="99">
        <v>6328.75</v>
      </c>
      <c r="AD246" s="99">
        <v>67.5</v>
      </c>
      <c r="AH246" s="104">
        <v>2285</v>
      </c>
      <c r="AI246" s="118" t="s">
        <v>211</v>
      </c>
    </row>
    <row r="247" spans="2:35" s="101" customFormat="1" ht="22.5" customHeight="1" x14ac:dyDescent="0.25">
      <c r="B247" s="100">
        <v>3282</v>
      </c>
      <c r="C247" s="101" t="s">
        <v>678</v>
      </c>
      <c r="D247" s="101" t="s">
        <v>381</v>
      </c>
      <c r="F247" s="101" t="s">
        <v>276</v>
      </c>
      <c r="G247" s="101" t="s">
        <v>292</v>
      </c>
      <c r="H247" s="104" t="s">
        <v>27</v>
      </c>
      <c r="I247" s="124">
        <v>6452.5</v>
      </c>
      <c r="J247" s="125"/>
      <c r="K247" s="124">
        <v>6452.5</v>
      </c>
      <c r="M247" s="126">
        <v>224</v>
      </c>
      <c r="N247" s="102">
        <v>2520</v>
      </c>
      <c r="Q247" s="102"/>
      <c r="T247" s="102"/>
      <c r="V247" s="102">
        <v>4000</v>
      </c>
      <c r="X247" s="102">
        <v>6520</v>
      </c>
      <c r="Z247" s="102"/>
      <c r="AB247" s="102">
        <v>6520</v>
      </c>
      <c r="AD247" s="102">
        <v>67.5</v>
      </c>
      <c r="AH247" s="104">
        <v>3282</v>
      </c>
      <c r="AI247" s="118" t="s">
        <v>953</v>
      </c>
    </row>
    <row r="248" spans="2:35" x14ac:dyDescent="0.25">
      <c r="B248" s="100">
        <v>3911</v>
      </c>
      <c r="C248" s="98" t="s">
        <v>679</v>
      </c>
      <c r="D248" s="79" t="s">
        <v>258</v>
      </c>
      <c r="F248" s="79" t="s">
        <v>276</v>
      </c>
      <c r="G248" s="98" t="s">
        <v>277</v>
      </c>
      <c r="H248" s="116" t="s">
        <v>27</v>
      </c>
      <c r="I248" s="80">
        <v>6497.5</v>
      </c>
      <c r="J248" s="117"/>
      <c r="K248" s="80">
        <v>6497.5</v>
      </c>
      <c r="M248" s="119">
        <v>228</v>
      </c>
      <c r="N248" s="99">
        <v>2565</v>
      </c>
      <c r="V248" s="99">
        <v>4000</v>
      </c>
      <c r="X248" s="99">
        <v>6565</v>
      </c>
      <c r="AB248" s="99">
        <v>6565</v>
      </c>
      <c r="AD248" s="99">
        <v>67.5</v>
      </c>
      <c r="AH248" s="104">
        <v>3911</v>
      </c>
      <c r="AI248" s="118" t="s">
        <v>258</v>
      </c>
    </row>
    <row r="249" spans="2:35" x14ac:dyDescent="0.25">
      <c r="B249" s="100">
        <v>3055</v>
      </c>
      <c r="C249" s="98" t="s">
        <v>680</v>
      </c>
      <c r="D249" s="79" t="s">
        <v>313</v>
      </c>
      <c r="F249" s="79" t="s">
        <v>276</v>
      </c>
      <c r="G249" s="98" t="s">
        <v>292</v>
      </c>
      <c r="H249" s="116" t="s">
        <v>27</v>
      </c>
      <c r="I249" s="80">
        <v>7082.5</v>
      </c>
      <c r="J249" s="117"/>
      <c r="K249" s="80">
        <v>7082.5</v>
      </c>
      <c r="M249" s="119">
        <v>280</v>
      </c>
      <c r="N249" s="99">
        <v>3150</v>
      </c>
      <c r="V249" s="99">
        <v>4000</v>
      </c>
      <c r="X249" s="99">
        <v>7150</v>
      </c>
      <c r="AB249" s="99">
        <v>7150</v>
      </c>
      <c r="AD249" s="99">
        <v>67.5</v>
      </c>
      <c r="AH249" s="104">
        <v>3055</v>
      </c>
      <c r="AI249" s="118" t="s">
        <v>954</v>
      </c>
    </row>
    <row r="250" spans="2:35" x14ac:dyDescent="0.25">
      <c r="B250" s="100">
        <v>2682</v>
      </c>
      <c r="C250" s="98" t="s">
        <v>681</v>
      </c>
      <c r="D250" s="79" t="s">
        <v>67</v>
      </c>
      <c r="F250" s="79" t="s">
        <v>276</v>
      </c>
      <c r="G250" s="98" t="s">
        <v>277</v>
      </c>
      <c r="H250" s="116" t="s">
        <v>27</v>
      </c>
      <c r="I250" s="80">
        <v>7375</v>
      </c>
      <c r="J250" s="117"/>
      <c r="K250" s="80">
        <v>7375</v>
      </c>
      <c r="M250" s="119">
        <v>306</v>
      </c>
      <c r="N250" s="99">
        <v>3442.5</v>
      </c>
      <c r="V250" s="99">
        <v>4000</v>
      </c>
      <c r="X250" s="99">
        <v>7442.5</v>
      </c>
      <c r="AB250" s="99">
        <v>7442.5</v>
      </c>
      <c r="AD250" s="99">
        <v>67.5</v>
      </c>
      <c r="AH250" s="104">
        <v>2682</v>
      </c>
      <c r="AI250" s="118" t="s">
        <v>67</v>
      </c>
    </row>
    <row r="251" spans="2:35" x14ac:dyDescent="0.25">
      <c r="B251" s="100">
        <v>2513</v>
      </c>
      <c r="C251" s="98" t="s">
        <v>682</v>
      </c>
      <c r="D251" s="79" t="s">
        <v>286</v>
      </c>
      <c r="F251" s="79" t="s">
        <v>276</v>
      </c>
      <c r="G251" s="98" t="s">
        <v>277</v>
      </c>
      <c r="H251" s="116" t="s">
        <v>34</v>
      </c>
      <c r="I251" s="80">
        <v>7397.5</v>
      </c>
      <c r="J251" s="117"/>
      <c r="K251" s="80">
        <v>7397.5</v>
      </c>
      <c r="M251" s="119">
        <v>308</v>
      </c>
      <c r="N251" s="99">
        <v>3465</v>
      </c>
      <c r="V251" s="99">
        <v>4000</v>
      </c>
      <c r="X251" s="99">
        <v>7465</v>
      </c>
      <c r="AB251" s="99">
        <v>7465</v>
      </c>
      <c r="AD251" s="99">
        <v>67.5</v>
      </c>
      <c r="AH251" s="104">
        <v>2513</v>
      </c>
      <c r="AI251" s="118" t="s">
        <v>955</v>
      </c>
    </row>
    <row r="252" spans="2:35" x14ac:dyDescent="0.25">
      <c r="B252" s="100">
        <v>2525</v>
      </c>
      <c r="C252" s="98" t="s">
        <v>683</v>
      </c>
      <c r="D252" s="79" t="s">
        <v>206</v>
      </c>
      <c r="F252" s="79" t="s">
        <v>276</v>
      </c>
      <c r="G252" s="98" t="s">
        <v>277</v>
      </c>
      <c r="H252" s="116" t="s">
        <v>27</v>
      </c>
      <c r="I252" s="80">
        <v>8353.75</v>
      </c>
      <c r="J252" s="117"/>
      <c r="K252" s="80">
        <v>8353.75</v>
      </c>
      <c r="M252" s="119">
        <v>393</v>
      </c>
      <c r="N252" s="99">
        <v>4421.25</v>
      </c>
      <c r="V252" s="99">
        <v>4000</v>
      </c>
      <c r="X252" s="99">
        <v>8421.25</v>
      </c>
      <c r="AB252" s="99">
        <v>8421.25</v>
      </c>
      <c r="AD252" s="99">
        <v>67.5</v>
      </c>
      <c r="AH252" s="104">
        <v>2525</v>
      </c>
      <c r="AI252" s="118" t="s">
        <v>206</v>
      </c>
    </row>
    <row r="253" spans="2:35" x14ac:dyDescent="0.25">
      <c r="B253" s="100">
        <v>5221</v>
      </c>
      <c r="C253" s="98" t="s">
        <v>684</v>
      </c>
      <c r="D253" s="79" t="s">
        <v>256</v>
      </c>
      <c r="F253" s="79" t="s">
        <v>276</v>
      </c>
      <c r="G253" s="98" t="s">
        <v>279</v>
      </c>
      <c r="H253" s="116" t="s">
        <v>27</v>
      </c>
      <c r="I253" s="80">
        <v>8455</v>
      </c>
      <c r="J253" s="117"/>
      <c r="K253" s="80">
        <v>8455</v>
      </c>
      <c r="M253" s="119">
        <v>402</v>
      </c>
      <c r="N253" s="99">
        <v>4522.5</v>
      </c>
      <c r="V253" s="99">
        <v>4000</v>
      </c>
      <c r="X253" s="99">
        <v>8522.5</v>
      </c>
      <c r="AB253" s="99">
        <v>8522.5</v>
      </c>
      <c r="AD253" s="99">
        <v>67.5</v>
      </c>
      <c r="AH253" s="104">
        <v>5221</v>
      </c>
      <c r="AI253" s="118" t="s">
        <v>256</v>
      </c>
    </row>
    <row r="254" spans="2:35" x14ac:dyDescent="0.25">
      <c r="B254" s="100">
        <v>2679</v>
      </c>
      <c r="C254" s="98" t="s">
        <v>685</v>
      </c>
      <c r="D254" s="79" t="s">
        <v>290</v>
      </c>
      <c r="F254" s="79" t="s">
        <v>276</v>
      </c>
      <c r="G254" s="98" t="s">
        <v>277</v>
      </c>
      <c r="H254" s="116" t="s">
        <v>27</v>
      </c>
      <c r="I254" s="80">
        <v>8545</v>
      </c>
      <c r="J254" s="117"/>
      <c r="K254" s="80">
        <v>8545</v>
      </c>
      <c r="M254" s="119">
        <v>410</v>
      </c>
      <c r="N254" s="99">
        <v>4612.5</v>
      </c>
      <c r="V254" s="99">
        <v>4000</v>
      </c>
      <c r="X254" s="99">
        <v>8612.5</v>
      </c>
      <c r="AB254" s="99">
        <v>8612.5</v>
      </c>
      <c r="AD254" s="99">
        <v>67.5</v>
      </c>
      <c r="AH254" s="104">
        <v>2679</v>
      </c>
      <c r="AI254" s="118" t="s">
        <v>956</v>
      </c>
    </row>
    <row r="255" spans="2:35" x14ac:dyDescent="0.25">
      <c r="B255" s="100">
        <v>2095</v>
      </c>
      <c r="C255" s="98" t="s">
        <v>686</v>
      </c>
      <c r="D255" s="79" t="s">
        <v>40</v>
      </c>
      <c r="F255" s="79" t="s">
        <v>276</v>
      </c>
      <c r="G255" s="98" t="s">
        <v>277</v>
      </c>
      <c r="H255" s="116" t="s">
        <v>27</v>
      </c>
      <c r="I255" s="80">
        <v>8629.375</v>
      </c>
      <c r="J255" s="117"/>
      <c r="K255" s="80">
        <v>8629.375</v>
      </c>
      <c r="M255" s="119">
        <v>417.5</v>
      </c>
      <c r="N255" s="99">
        <v>4696.875</v>
      </c>
      <c r="V255" s="99">
        <v>4000</v>
      </c>
      <c r="X255" s="99">
        <v>8696.875</v>
      </c>
      <c r="AB255" s="99">
        <v>8696.875</v>
      </c>
      <c r="AD255" s="99">
        <v>67.5</v>
      </c>
      <c r="AH255" s="104">
        <v>2095</v>
      </c>
      <c r="AI255" s="118" t="s">
        <v>40</v>
      </c>
    </row>
    <row r="256" spans="2:35" x14ac:dyDescent="0.25">
      <c r="B256" s="100">
        <v>3088</v>
      </c>
      <c r="C256" s="98" t="s">
        <v>687</v>
      </c>
      <c r="D256" s="79" t="s">
        <v>326</v>
      </c>
      <c r="F256" s="79" t="s">
        <v>276</v>
      </c>
      <c r="G256" s="98" t="s">
        <v>292</v>
      </c>
      <c r="H256" s="116" t="s">
        <v>27</v>
      </c>
      <c r="I256" s="80">
        <v>5350</v>
      </c>
      <c r="J256" s="117"/>
      <c r="K256" s="80">
        <v>5350</v>
      </c>
      <c r="M256" s="119">
        <v>127</v>
      </c>
      <c r="N256" s="99">
        <v>1428.75</v>
      </c>
      <c r="V256" s="99">
        <v>4000</v>
      </c>
      <c r="X256" s="99">
        <v>5428.75</v>
      </c>
      <c r="AB256" s="99">
        <v>5428.75</v>
      </c>
      <c r="AD256" s="99">
        <v>78.75</v>
      </c>
      <c r="AH256" s="104">
        <v>3088</v>
      </c>
      <c r="AI256" s="118" t="s">
        <v>957</v>
      </c>
    </row>
    <row r="257" spans="2:35" x14ac:dyDescent="0.25">
      <c r="B257" s="100">
        <v>2227</v>
      </c>
      <c r="C257" s="98" t="s">
        <v>688</v>
      </c>
      <c r="D257" s="79" t="s">
        <v>249</v>
      </c>
      <c r="F257" s="79" t="s">
        <v>276</v>
      </c>
      <c r="G257" s="98" t="s">
        <v>277</v>
      </c>
      <c r="H257" s="116" t="s">
        <v>27</v>
      </c>
      <c r="I257" s="80">
        <v>5755</v>
      </c>
      <c r="J257" s="117"/>
      <c r="K257" s="80">
        <v>5755</v>
      </c>
      <c r="M257" s="119">
        <v>163</v>
      </c>
      <c r="N257" s="99">
        <v>1833.75</v>
      </c>
      <c r="V257" s="99">
        <v>4000</v>
      </c>
      <c r="X257" s="99">
        <v>5833.75</v>
      </c>
      <c r="AB257" s="99">
        <v>5833.75</v>
      </c>
      <c r="AD257" s="99">
        <v>78.75</v>
      </c>
      <c r="AH257" s="104">
        <v>2227</v>
      </c>
      <c r="AI257" s="118" t="s">
        <v>249</v>
      </c>
    </row>
    <row r="258" spans="2:35" x14ac:dyDescent="0.25">
      <c r="B258" s="100">
        <v>2110</v>
      </c>
      <c r="C258" s="98" t="s">
        <v>689</v>
      </c>
      <c r="D258" s="79" t="s">
        <v>246</v>
      </c>
      <c r="F258" s="79" t="s">
        <v>276</v>
      </c>
      <c r="G258" s="98" t="s">
        <v>277</v>
      </c>
      <c r="H258" s="116" t="s">
        <v>27</v>
      </c>
      <c r="I258" s="80">
        <v>6002.5</v>
      </c>
      <c r="J258" s="117"/>
      <c r="K258" s="80">
        <v>6002.5</v>
      </c>
      <c r="M258" s="119">
        <v>185</v>
      </c>
      <c r="N258" s="99">
        <v>2081.25</v>
      </c>
      <c r="V258" s="99">
        <v>4000</v>
      </c>
      <c r="X258" s="99">
        <v>6081.25</v>
      </c>
      <c r="AB258" s="99">
        <v>6081.25</v>
      </c>
      <c r="AD258" s="99">
        <v>78.75</v>
      </c>
      <c r="AH258" s="104">
        <v>2110</v>
      </c>
      <c r="AI258" s="118" t="s">
        <v>246</v>
      </c>
    </row>
    <row r="259" spans="2:35" x14ac:dyDescent="0.25">
      <c r="B259" s="100">
        <v>2559</v>
      </c>
      <c r="C259" s="98" t="s">
        <v>690</v>
      </c>
      <c r="D259" s="79" t="s">
        <v>174</v>
      </c>
      <c r="F259" s="79" t="s">
        <v>276</v>
      </c>
      <c r="G259" s="98" t="s">
        <v>277</v>
      </c>
      <c r="H259" s="116" t="s">
        <v>27</v>
      </c>
      <c r="I259" s="80">
        <v>6137.5</v>
      </c>
      <c r="J259" s="117"/>
      <c r="K259" s="80">
        <v>6137.5</v>
      </c>
      <c r="M259" s="119">
        <v>197</v>
      </c>
      <c r="N259" s="99">
        <v>2216.25</v>
      </c>
      <c r="V259" s="99">
        <v>4000</v>
      </c>
      <c r="X259" s="99">
        <v>6216.25</v>
      </c>
      <c r="AB259" s="99">
        <v>6216.25</v>
      </c>
      <c r="AD259" s="99">
        <v>78.75</v>
      </c>
      <c r="AH259" s="104">
        <v>2559</v>
      </c>
      <c r="AI259" s="118" t="s">
        <v>174</v>
      </c>
    </row>
    <row r="260" spans="2:35" x14ac:dyDescent="0.25">
      <c r="B260" s="100">
        <v>3916</v>
      </c>
      <c r="C260" s="98" t="s">
        <v>691</v>
      </c>
      <c r="D260" s="79" t="s">
        <v>135</v>
      </c>
      <c r="F260" s="79" t="s">
        <v>276</v>
      </c>
      <c r="G260" s="98" t="s">
        <v>277</v>
      </c>
      <c r="H260" s="116" t="s">
        <v>27</v>
      </c>
      <c r="I260" s="80">
        <v>6958.75</v>
      </c>
      <c r="J260" s="117"/>
      <c r="K260" s="80">
        <v>6958.75</v>
      </c>
      <c r="M260" s="119">
        <v>270</v>
      </c>
      <c r="N260" s="99">
        <v>3037.5</v>
      </c>
      <c r="V260" s="99">
        <v>4000</v>
      </c>
      <c r="X260" s="99">
        <v>7037.5</v>
      </c>
      <c r="AB260" s="99">
        <v>7037.5</v>
      </c>
      <c r="AD260" s="99">
        <v>78.75</v>
      </c>
      <c r="AH260" s="104">
        <v>3916</v>
      </c>
      <c r="AI260" s="118" t="s">
        <v>135</v>
      </c>
    </row>
    <row r="261" spans="2:35" x14ac:dyDescent="0.25">
      <c r="B261" s="100">
        <v>2491</v>
      </c>
      <c r="C261" s="98" t="s">
        <v>692</v>
      </c>
      <c r="D261" s="79" t="s">
        <v>105</v>
      </c>
      <c r="F261" s="79" t="s">
        <v>276</v>
      </c>
      <c r="G261" s="98" t="s">
        <v>277</v>
      </c>
      <c r="H261" s="116" t="s">
        <v>36</v>
      </c>
      <c r="I261" s="80">
        <v>8207.5</v>
      </c>
      <c r="J261" s="117"/>
      <c r="K261" s="80">
        <v>8207.5</v>
      </c>
      <c r="M261" s="119">
        <v>381</v>
      </c>
      <c r="N261" s="99">
        <v>4286.25</v>
      </c>
      <c r="V261" s="99">
        <v>4000</v>
      </c>
      <c r="X261" s="99">
        <v>8286.25</v>
      </c>
      <c r="AB261" s="99">
        <v>8286.25</v>
      </c>
      <c r="AD261" s="99">
        <v>78.75</v>
      </c>
      <c r="AH261" s="104">
        <v>2491</v>
      </c>
      <c r="AI261" s="118" t="s">
        <v>105</v>
      </c>
    </row>
    <row r="262" spans="2:35" x14ac:dyDescent="0.25">
      <c r="B262" s="100">
        <v>2607</v>
      </c>
      <c r="C262" s="98" t="s">
        <v>693</v>
      </c>
      <c r="D262" s="79" t="s">
        <v>217</v>
      </c>
      <c r="F262" s="79" t="s">
        <v>276</v>
      </c>
      <c r="G262" s="98" t="s">
        <v>277</v>
      </c>
      <c r="H262" s="116" t="s">
        <v>27</v>
      </c>
      <c r="I262" s="80">
        <v>5400.625</v>
      </c>
      <c r="J262" s="117"/>
      <c r="K262" s="80">
        <v>5400.625</v>
      </c>
      <c r="M262" s="119">
        <v>132</v>
      </c>
      <c r="N262" s="99">
        <v>1485</v>
      </c>
      <c r="V262" s="99">
        <v>4000</v>
      </c>
      <c r="X262" s="99">
        <v>5485</v>
      </c>
      <c r="AB262" s="99">
        <v>5485</v>
      </c>
      <c r="AD262" s="99">
        <v>84.375</v>
      </c>
      <c r="AH262" s="104">
        <v>2607</v>
      </c>
      <c r="AI262" s="118" t="s">
        <v>217</v>
      </c>
    </row>
    <row r="263" spans="2:35" x14ac:dyDescent="0.25">
      <c r="B263" s="100">
        <v>5411</v>
      </c>
      <c r="C263" s="98" t="s">
        <v>694</v>
      </c>
      <c r="D263" s="79" t="s">
        <v>116</v>
      </c>
      <c r="F263" s="79" t="s">
        <v>276</v>
      </c>
      <c r="G263" s="98" t="s">
        <v>279</v>
      </c>
      <c r="H263" s="116" t="s">
        <v>93</v>
      </c>
      <c r="I263" s="80">
        <v>21921.25</v>
      </c>
      <c r="J263" s="117"/>
      <c r="K263" s="80">
        <v>21921.25</v>
      </c>
      <c r="P263" s="79">
        <v>1067</v>
      </c>
      <c r="Q263" s="99">
        <v>18005.625</v>
      </c>
      <c r="V263" s="99">
        <v>4000</v>
      </c>
      <c r="X263" s="99">
        <v>22005.625</v>
      </c>
      <c r="AB263" s="99">
        <v>22005.625</v>
      </c>
      <c r="AD263" s="99">
        <v>84.375</v>
      </c>
      <c r="AH263" s="104">
        <v>5411</v>
      </c>
      <c r="AI263" s="118" t="s">
        <v>116</v>
      </c>
    </row>
    <row r="264" spans="2:35" x14ac:dyDescent="0.25">
      <c r="B264" s="100">
        <v>3149</v>
      </c>
      <c r="C264" s="98" t="s">
        <v>695</v>
      </c>
      <c r="D264" s="79" t="s">
        <v>355</v>
      </c>
      <c r="F264" s="79" t="s">
        <v>276</v>
      </c>
      <c r="G264" s="98" t="s">
        <v>292</v>
      </c>
      <c r="H264" s="116" t="s">
        <v>27</v>
      </c>
      <c r="I264" s="80">
        <v>6261.25</v>
      </c>
      <c r="J264" s="117"/>
      <c r="K264" s="80">
        <v>6261.25</v>
      </c>
      <c r="M264" s="119">
        <v>209</v>
      </c>
      <c r="N264" s="99">
        <v>2351.25</v>
      </c>
      <c r="V264" s="99">
        <v>4000</v>
      </c>
      <c r="X264" s="99">
        <v>6351.25</v>
      </c>
      <c r="AB264" s="99">
        <v>6351.25</v>
      </c>
      <c r="AD264" s="99">
        <v>90</v>
      </c>
      <c r="AH264" s="104">
        <v>3149</v>
      </c>
      <c r="AI264" s="118" t="s">
        <v>958</v>
      </c>
    </row>
    <row r="265" spans="2:35" x14ac:dyDescent="0.25">
      <c r="B265" s="100">
        <v>3163</v>
      </c>
      <c r="C265" s="98" t="s">
        <v>696</v>
      </c>
      <c r="D265" s="79" t="s">
        <v>363</v>
      </c>
      <c r="F265" s="79" t="s">
        <v>276</v>
      </c>
      <c r="G265" s="98" t="s">
        <v>292</v>
      </c>
      <c r="H265" s="116" t="s">
        <v>27</v>
      </c>
      <c r="I265" s="80">
        <v>8207.5</v>
      </c>
      <c r="J265" s="117"/>
      <c r="K265" s="80">
        <v>8207.5</v>
      </c>
      <c r="M265" s="119">
        <v>382</v>
      </c>
      <c r="N265" s="99">
        <v>4297.5</v>
      </c>
      <c r="V265" s="99">
        <v>4000</v>
      </c>
      <c r="X265" s="99">
        <v>8297.5</v>
      </c>
      <c r="AB265" s="99">
        <v>8297.5</v>
      </c>
      <c r="AD265" s="99">
        <v>90</v>
      </c>
      <c r="AH265" s="104">
        <v>3163</v>
      </c>
      <c r="AI265" s="118" t="s">
        <v>959</v>
      </c>
    </row>
    <row r="266" spans="2:35" x14ac:dyDescent="0.25">
      <c r="B266" s="100">
        <v>2156</v>
      </c>
      <c r="C266" s="98" t="s">
        <v>697</v>
      </c>
      <c r="D266" s="79" t="s">
        <v>239</v>
      </c>
      <c r="F266" s="79" t="s">
        <v>276</v>
      </c>
      <c r="G266" s="98" t="s">
        <v>277</v>
      </c>
      <c r="H266" s="116" t="s">
        <v>27</v>
      </c>
      <c r="I266" s="80">
        <v>8443.75</v>
      </c>
      <c r="J266" s="117"/>
      <c r="K266" s="80">
        <v>8443.75</v>
      </c>
      <c r="M266" s="119">
        <v>403</v>
      </c>
      <c r="N266" s="99">
        <v>4533.75</v>
      </c>
      <c r="V266" s="99">
        <v>4000</v>
      </c>
      <c r="X266" s="99">
        <v>8533.75</v>
      </c>
      <c r="AB266" s="99">
        <v>8533.75</v>
      </c>
      <c r="AD266" s="99">
        <v>90</v>
      </c>
      <c r="AH266" s="104">
        <v>2156</v>
      </c>
      <c r="AI266" s="118" t="s">
        <v>239</v>
      </c>
    </row>
    <row r="267" spans="2:35" x14ac:dyDescent="0.25">
      <c r="B267" s="100">
        <v>2235</v>
      </c>
      <c r="C267" s="98" t="s">
        <v>698</v>
      </c>
      <c r="D267" s="79" t="s">
        <v>50</v>
      </c>
      <c r="F267" s="79" t="s">
        <v>276</v>
      </c>
      <c r="G267" s="98" t="s">
        <v>277</v>
      </c>
      <c r="H267" s="116" t="s">
        <v>27</v>
      </c>
      <c r="I267" s="80">
        <v>9118.75</v>
      </c>
      <c r="J267" s="117"/>
      <c r="K267" s="80">
        <v>9118.75</v>
      </c>
      <c r="M267" s="119">
        <v>463</v>
      </c>
      <c r="N267" s="99">
        <v>5208.75</v>
      </c>
      <c r="V267" s="99">
        <v>4000</v>
      </c>
      <c r="X267" s="99">
        <v>9208.75</v>
      </c>
      <c r="AB267" s="99">
        <v>9208.75</v>
      </c>
      <c r="AD267" s="99">
        <v>90</v>
      </c>
      <c r="AH267" s="104">
        <v>2235</v>
      </c>
      <c r="AI267" s="118" t="s">
        <v>50</v>
      </c>
    </row>
    <row r="268" spans="2:35" x14ac:dyDescent="0.25">
      <c r="B268" s="100">
        <v>2259</v>
      </c>
      <c r="C268" s="98" t="s">
        <v>699</v>
      </c>
      <c r="D268" s="79" t="s">
        <v>155</v>
      </c>
      <c r="F268" s="79" t="s">
        <v>276</v>
      </c>
      <c r="G268" s="98" t="s">
        <v>277</v>
      </c>
      <c r="H268" s="116" t="s">
        <v>27</v>
      </c>
      <c r="I268" s="80">
        <v>7240</v>
      </c>
      <c r="J268" s="117"/>
      <c r="K268" s="80">
        <v>7240</v>
      </c>
      <c r="M268" s="119">
        <v>297</v>
      </c>
      <c r="N268" s="99">
        <v>3341.25</v>
      </c>
      <c r="V268" s="99">
        <v>4000</v>
      </c>
      <c r="X268" s="99">
        <v>7341.25</v>
      </c>
      <c r="AB268" s="99">
        <v>7341.25</v>
      </c>
      <c r="AD268" s="99">
        <v>101.25</v>
      </c>
      <c r="AH268" s="104">
        <v>2259</v>
      </c>
      <c r="AI268" s="118" t="s">
        <v>155</v>
      </c>
    </row>
    <row r="269" spans="2:35" x14ac:dyDescent="0.25">
      <c r="B269" s="100">
        <v>2312</v>
      </c>
      <c r="C269" s="98" t="s">
        <v>700</v>
      </c>
      <c r="D269" s="79" t="s">
        <v>126</v>
      </c>
      <c r="F269" s="79" t="s">
        <v>276</v>
      </c>
      <c r="G269" s="98" t="s">
        <v>277</v>
      </c>
      <c r="H269" s="116" t="s">
        <v>27</v>
      </c>
      <c r="I269" s="80">
        <v>8545</v>
      </c>
      <c r="J269" s="117"/>
      <c r="K269" s="80">
        <v>8545</v>
      </c>
      <c r="M269" s="119">
        <v>413</v>
      </c>
      <c r="N269" s="99">
        <v>4646.25</v>
      </c>
      <c r="V269" s="99">
        <v>4000</v>
      </c>
      <c r="X269" s="99">
        <v>8646.25</v>
      </c>
      <c r="AB269" s="99">
        <v>8646.25</v>
      </c>
      <c r="AD269" s="99">
        <v>101.25</v>
      </c>
      <c r="AH269" s="104">
        <v>2312</v>
      </c>
      <c r="AI269" s="118" t="s">
        <v>126</v>
      </c>
    </row>
    <row r="270" spans="2:35" x14ac:dyDescent="0.25">
      <c r="B270" s="100">
        <v>2692</v>
      </c>
      <c r="C270" s="98" t="s">
        <v>701</v>
      </c>
      <c r="D270" s="79" t="s">
        <v>395</v>
      </c>
      <c r="F270" s="79" t="s">
        <v>276</v>
      </c>
      <c r="G270" s="98" t="s">
        <v>277</v>
      </c>
      <c r="H270" s="116" t="s">
        <v>27</v>
      </c>
      <c r="I270" s="80">
        <v>8590</v>
      </c>
      <c r="J270" s="117"/>
      <c r="K270" s="80">
        <v>8590</v>
      </c>
      <c r="M270" s="119">
        <v>417</v>
      </c>
      <c r="N270" s="99">
        <v>4691.25</v>
      </c>
      <c r="V270" s="99">
        <v>4000</v>
      </c>
      <c r="X270" s="99">
        <v>8691.25</v>
      </c>
      <c r="AB270" s="99">
        <v>8691.25</v>
      </c>
      <c r="AD270" s="99">
        <v>101.25</v>
      </c>
      <c r="AH270" s="104">
        <v>2692</v>
      </c>
      <c r="AI270" s="118" t="s">
        <v>960</v>
      </c>
    </row>
    <row r="271" spans="2:35" x14ac:dyDescent="0.25">
      <c r="B271" s="100">
        <v>7070</v>
      </c>
      <c r="C271" s="98" t="s">
        <v>702</v>
      </c>
      <c r="D271" s="79" t="s">
        <v>100</v>
      </c>
      <c r="F271" s="79" t="s">
        <v>276</v>
      </c>
      <c r="G271" s="98" t="s">
        <v>411</v>
      </c>
      <c r="H271" s="116" t="s">
        <v>447</v>
      </c>
      <c r="I271" s="80">
        <v>9703.75</v>
      </c>
      <c r="J271" s="117"/>
      <c r="K271" s="80">
        <v>9703.75</v>
      </c>
      <c r="S271" s="79">
        <v>172</v>
      </c>
      <c r="T271" s="99">
        <v>5805</v>
      </c>
      <c r="V271" s="99">
        <v>4000</v>
      </c>
      <c r="X271" s="99">
        <v>9805</v>
      </c>
      <c r="AB271" s="99">
        <v>9805</v>
      </c>
      <c r="AD271" s="99">
        <v>101.25</v>
      </c>
      <c r="AH271" s="104">
        <v>7070</v>
      </c>
      <c r="AI271" s="118" t="s">
        <v>100</v>
      </c>
    </row>
    <row r="272" spans="2:35" x14ac:dyDescent="0.25">
      <c r="B272" s="100">
        <v>2169</v>
      </c>
      <c r="C272" s="98" t="s">
        <v>703</v>
      </c>
      <c r="D272" s="79" t="s">
        <v>83</v>
      </c>
      <c r="F272" s="79" t="s">
        <v>276</v>
      </c>
      <c r="G272" s="98" t="s">
        <v>277</v>
      </c>
      <c r="H272" s="116" t="s">
        <v>27</v>
      </c>
      <c r="I272" s="80">
        <v>4663.75</v>
      </c>
      <c r="J272" s="117"/>
      <c r="K272" s="80">
        <v>4663.75</v>
      </c>
      <c r="M272" s="119">
        <v>69</v>
      </c>
      <c r="N272" s="99">
        <v>776.25</v>
      </c>
      <c r="V272" s="99">
        <v>4000</v>
      </c>
      <c r="X272" s="99">
        <v>4776.25</v>
      </c>
      <c r="AB272" s="99">
        <v>4776.25</v>
      </c>
      <c r="AD272" s="99">
        <v>112.5</v>
      </c>
      <c r="AH272" s="104">
        <v>2169</v>
      </c>
      <c r="AI272" s="118" t="s">
        <v>83</v>
      </c>
    </row>
    <row r="273" spans="2:35" x14ac:dyDescent="0.25">
      <c r="B273" s="100">
        <v>3160</v>
      </c>
      <c r="C273" s="98" t="s">
        <v>704</v>
      </c>
      <c r="D273" s="79" t="s">
        <v>362</v>
      </c>
      <c r="F273" s="79" t="s">
        <v>276</v>
      </c>
      <c r="G273" s="98" t="s">
        <v>292</v>
      </c>
      <c r="H273" s="116" t="s">
        <v>27</v>
      </c>
      <c r="I273" s="80">
        <v>4911.25</v>
      </c>
      <c r="J273" s="117"/>
      <c r="K273" s="80">
        <v>4911.25</v>
      </c>
      <c r="M273" s="119">
        <v>91</v>
      </c>
      <c r="N273" s="99">
        <v>1023.75</v>
      </c>
      <c r="V273" s="99">
        <v>4000</v>
      </c>
      <c r="X273" s="99">
        <v>5023.75</v>
      </c>
      <c r="AB273" s="99">
        <v>5023.75</v>
      </c>
      <c r="AD273" s="99">
        <v>112.5</v>
      </c>
      <c r="AH273" s="104">
        <v>3160</v>
      </c>
      <c r="AI273" s="118" t="s">
        <v>961</v>
      </c>
    </row>
    <row r="274" spans="2:35" x14ac:dyDescent="0.25">
      <c r="B274" s="100">
        <v>3154</v>
      </c>
      <c r="C274" s="98" t="s">
        <v>705</v>
      </c>
      <c r="D274" s="79" t="s">
        <v>358</v>
      </c>
      <c r="F274" s="79" t="s">
        <v>276</v>
      </c>
      <c r="G274" s="98" t="s">
        <v>292</v>
      </c>
      <c r="H274" s="116" t="s">
        <v>27</v>
      </c>
      <c r="I274" s="80">
        <v>6126.25</v>
      </c>
      <c r="J274" s="117"/>
      <c r="K274" s="80">
        <v>6126.25</v>
      </c>
      <c r="M274" s="119">
        <v>199</v>
      </c>
      <c r="N274" s="99">
        <v>2238.75</v>
      </c>
      <c r="V274" s="99">
        <v>4000</v>
      </c>
      <c r="X274" s="99">
        <v>6238.75</v>
      </c>
      <c r="AB274" s="99">
        <v>6238.75</v>
      </c>
      <c r="AD274" s="99">
        <v>112.5</v>
      </c>
      <c r="AH274" s="104">
        <v>3154</v>
      </c>
      <c r="AI274" s="118" t="s">
        <v>962</v>
      </c>
    </row>
    <row r="275" spans="2:35" x14ac:dyDescent="0.25">
      <c r="B275" s="100">
        <v>2659</v>
      </c>
      <c r="C275" s="98" t="s">
        <v>706</v>
      </c>
      <c r="D275" s="79" t="s">
        <v>243</v>
      </c>
      <c r="F275" s="79" t="s">
        <v>276</v>
      </c>
      <c r="G275" s="98" t="s">
        <v>277</v>
      </c>
      <c r="H275" s="116" t="s">
        <v>27</v>
      </c>
      <c r="I275" s="80">
        <v>7712.5</v>
      </c>
      <c r="J275" s="117"/>
      <c r="K275" s="80">
        <v>7712.5</v>
      </c>
      <c r="M275" s="119">
        <v>340</v>
      </c>
      <c r="N275" s="99">
        <v>3825</v>
      </c>
      <c r="V275" s="99">
        <v>4000</v>
      </c>
      <c r="X275" s="99">
        <v>7825</v>
      </c>
      <c r="AB275" s="99">
        <v>7825</v>
      </c>
      <c r="AD275" s="99">
        <v>112.5</v>
      </c>
      <c r="AH275" s="104">
        <v>2659</v>
      </c>
      <c r="AI275" s="118" t="s">
        <v>243</v>
      </c>
    </row>
    <row r="276" spans="2:35" x14ac:dyDescent="0.25">
      <c r="B276" s="100">
        <v>3133</v>
      </c>
      <c r="C276" s="98" t="s">
        <v>707</v>
      </c>
      <c r="D276" s="79" t="s">
        <v>344</v>
      </c>
      <c r="F276" s="79" t="s">
        <v>276</v>
      </c>
      <c r="G276" s="98" t="s">
        <v>292</v>
      </c>
      <c r="H276" s="116" t="s">
        <v>36</v>
      </c>
      <c r="I276" s="80">
        <v>7735</v>
      </c>
      <c r="J276" s="117"/>
      <c r="K276" s="80">
        <v>7735</v>
      </c>
      <c r="M276" s="119">
        <v>342</v>
      </c>
      <c r="N276" s="99">
        <v>3847.5</v>
      </c>
      <c r="V276" s="99">
        <v>4000</v>
      </c>
      <c r="X276" s="99">
        <v>7847.5</v>
      </c>
      <c r="AB276" s="99">
        <v>7847.5</v>
      </c>
      <c r="AD276" s="99">
        <v>112.5</v>
      </c>
      <c r="AH276" s="104">
        <v>3133</v>
      </c>
      <c r="AI276" s="118" t="s">
        <v>963</v>
      </c>
    </row>
    <row r="277" spans="2:35" x14ac:dyDescent="0.25">
      <c r="B277" s="100">
        <v>2510</v>
      </c>
      <c r="C277" s="98" t="s">
        <v>708</v>
      </c>
      <c r="D277" s="79" t="s">
        <v>255</v>
      </c>
      <c r="F277" s="79" t="s">
        <v>276</v>
      </c>
      <c r="G277" s="98" t="s">
        <v>277</v>
      </c>
      <c r="H277" s="116" t="s">
        <v>27</v>
      </c>
      <c r="I277" s="80">
        <v>8252.5</v>
      </c>
      <c r="J277" s="117"/>
      <c r="K277" s="80">
        <v>8252.5</v>
      </c>
      <c r="M277" s="119">
        <v>388</v>
      </c>
      <c r="N277" s="99">
        <v>4365</v>
      </c>
      <c r="V277" s="99">
        <v>4000</v>
      </c>
      <c r="X277" s="99">
        <v>8365</v>
      </c>
      <c r="AB277" s="99">
        <v>8365</v>
      </c>
      <c r="AD277" s="99">
        <v>112.5</v>
      </c>
      <c r="AH277" s="104">
        <v>2510</v>
      </c>
      <c r="AI277" s="118" t="s">
        <v>255</v>
      </c>
    </row>
    <row r="278" spans="2:35" x14ac:dyDescent="0.25">
      <c r="B278" s="100">
        <v>2548</v>
      </c>
      <c r="C278" s="98" t="s">
        <v>709</v>
      </c>
      <c r="D278" s="79" t="s">
        <v>189</v>
      </c>
      <c r="F278" s="79" t="s">
        <v>276</v>
      </c>
      <c r="G278" s="98" t="s">
        <v>277</v>
      </c>
      <c r="H278" s="116" t="s">
        <v>27</v>
      </c>
      <c r="I278" s="80">
        <v>8511.25</v>
      </c>
      <c r="J278" s="117"/>
      <c r="K278" s="80">
        <v>8511.25</v>
      </c>
      <c r="M278" s="119">
        <v>411</v>
      </c>
      <c r="N278" s="99">
        <v>4623.75</v>
      </c>
      <c r="V278" s="99">
        <v>4000</v>
      </c>
      <c r="X278" s="99">
        <v>8623.75</v>
      </c>
      <c r="AB278" s="99">
        <v>8623.75</v>
      </c>
      <c r="AD278" s="99">
        <v>112.5</v>
      </c>
      <c r="AH278" s="104">
        <v>2548</v>
      </c>
      <c r="AI278" s="118" t="s">
        <v>189</v>
      </c>
    </row>
    <row r="279" spans="2:35" x14ac:dyDescent="0.25">
      <c r="B279" s="100">
        <v>4059</v>
      </c>
      <c r="C279" s="98" t="s">
        <v>710</v>
      </c>
      <c r="D279" s="79" t="s">
        <v>402</v>
      </c>
      <c r="F279" s="79" t="s">
        <v>276</v>
      </c>
      <c r="G279" s="98" t="s">
        <v>277</v>
      </c>
      <c r="H279" s="116" t="s">
        <v>29</v>
      </c>
      <c r="I279" s="80">
        <v>15542.5</v>
      </c>
      <c r="J279" s="117"/>
      <c r="K279" s="80">
        <v>15542.5</v>
      </c>
      <c r="P279" s="79">
        <v>691</v>
      </c>
      <c r="Q279" s="99">
        <v>11660.625</v>
      </c>
      <c r="V279" s="99">
        <v>4000</v>
      </c>
      <c r="X279" s="99">
        <v>15660.625</v>
      </c>
      <c r="AB279" s="99">
        <v>15660.625</v>
      </c>
      <c r="AD279" s="99">
        <v>118.125</v>
      </c>
      <c r="AH279" s="104">
        <v>4059</v>
      </c>
      <c r="AI279" s="118" t="s">
        <v>964</v>
      </c>
    </row>
    <row r="280" spans="2:35" x14ac:dyDescent="0.25">
      <c r="B280" s="100">
        <v>2534</v>
      </c>
      <c r="C280" s="98" t="s">
        <v>711</v>
      </c>
      <c r="D280" s="79" t="s">
        <v>240</v>
      </c>
      <c r="F280" s="79" t="s">
        <v>276</v>
      </c>
      <c r="G280" s="98" t="s">
        <v>277</v>
      </c>
      <c r="H280" s="116" t="s">
        <v>27</v>
      </c>
      <c r="I280" s="80">
        <v>5068.75</v>
      </c>
      <c r="J280" s="117"/>
      <c r="K280" s="80">
        <v>5068.75</v>
      </c>
      <c r="M280" s="119">
        <v>106</v>
      </c>
      <c r="N280" s="99">
        <v>1192.5</v>
      </c>
      <c r="V280" s="99">
        <v>4000</v>
      </c>
      <c r="X280" s="99">
        <v>5192.5</v>
      </c>
      <c r="AB280" s="99">
        <v>5192.5</v>
      </c>
      <c r="AD280" s="99">
        <v>123.75</v>
      </c>
      <c r="AH280" s="104">
        <v>2534</v>
      </c>
      <c r="AI280" s="118" t="s">
        <v>240</v>
      </c>
    </row>
    <row r="281" spans="2:35" x14ac:dyDescent="0.25">
      <c r="B281" s="100">
        <v>3139</v>
      </c>
      <c r="C281" s="98" t="s">
        <v>712</v>
      </c>
      <c r="D281" s="79" t="s">
        <v>349</v>
      </c>
      <c r="F281" s="79" t="s">
        <v>276</v>
      </c>
      <c r="G281" s="98" t="s">
        <v>292</v>
      </c>
      <c r="H281" s="116" t="s">
        <v>27</v>
      </c>
      <c r="I281" s="80">
        <v>5080</v>
      </c>
      <c r="J281" s="117"/>
      <c r="K281" s="80">
        <v>5080</v>
      </c>
      <c r="M281" s="119">
        <v>107</v>
      </c>
      <c r="N281" s="99">
        <v>1203.75</v>
      </c>
      <c r="V281" s="99">
        <v>4000</v>
      </c>
      <c r="X281" s="99">
        <v>5203.75</v>
      </c>
      <c r="AB281" s="99">
        <v>5203.75</v>
      </c>
      <c r="AD281" s="99">
        <v>123.75</v>
      </c>
      <c r="AH281" s="104">
        <v>3139</v>
      </c>
      <c r="AI281" s="118" t="s">
        <v>965</v>
      </c>
    </row>
    <row r="282" spans="2:35" x14ac:dyDescent="0.25">
      <c r="B282" s="100">
        <v>2132</v>
      </c>
      <c r="C282" s="98" t="s">
        <v>713</v>
      </c>
      <c r="D282" s="79" t="s">
        <v>158</v>
      </c>
      <c r="F282" s="79" t="s">
        <v>276</v>
      </c>
      <c r="G282" s="98" t="s">
        <v>277</v>
      </c>
      <c r="H282" s="116" t="s">
        <v>27</v>
      </c>
      <c r="I282" s="80">
        <v>5878.75</v>
      </c>
      <c r="J282" s="117"/>
      <c r="K282" s="80">
        <v>5878.75</v>
      </c>
      <c r="M282" s="119">
        <v>178</v>
      </c>
      <c r="N282" s="99">
        <v>2002.5</v>
      </c>
      <c r="V282" s="99">
        <v>4000</v>
      </c>
      <c r="X282" s="99">
        <v>6002.5</v>
      </c>
      <c r="AB282" s="99">
        <v>6002.5</v>
      </c>
      <c r="AD282" s="99">
        <v>123.75</v>
      </c>
      <c r="AH282" s="104">
        <v>2132</v>
      </c>
      <c r="AI282" s="118" t="s">
        <v>158</v>
      </c>
    </row>
    <row r="283" spans="2:35" x14ac:dyDescent="0.25">
      <c r="B283" s="100">
        <v>3893</v>
      </c>
      <c r="C283" s="98" t="s">
        <v>714</v>
      </c>
      <c r="D283" s="79" t="s">
        <v>175</v>
      </c>
      <c r="F283" s="79" t="s">
        <v>276</v>
      </c>
      <c r="G283" s="98" t="s">
        <v>277</v>
      </c>
      <c r="H283" s="116" t="s">
        <v>27</v>
      </c>
      <c r="I283" s="80">
        <v>6205</v>
      </c>
      <c r="J283" s="117"/>
      <c r="K283" s="80">
        <v>6205</v>
      </c>
      <c r="M283" s="119">
        <v>207</v>
      </c>
      <c r="N283" s="99">
        <v>2328.75</v>
      </c>
      <c r="V283" s="99">
        <v>4000</v>
      </c>
      <c r="X283" s="99">
        <v>6328.75</v>
      </c>
      <c r="AB283" s="99">
        <v>6328.75</v>
      </c>
      <c r="AD283" s="99">
        <v>123.75</v>
      </c>
      <c r="AH283" s="104">
        <v>3893</v>
      </c>
      <c r="AI283" s="118" t="s">
        <v>175</v>
      </c>
    </row>
    <row r="284" spans="2:35" x14ac:dyDescent="0.25">
      <c r="B284" s="100">
        <v>2183</v>
      </c>
      <c r="C284" s="98" t="s">
        <v>715</v>
      </c>
      <c r="D284" s="79" t="s">
        <v>187</v>
      </c>
      <c r="F284" s="79" t="s">
        <v>276</v>
      </c>
      <c r="G284" s="98" t="s">
        <v>277</v>
      </c>
      <c r="H284" s="116" t="s">
        <v>27</v>
      </c>
      <c r="I284" s="80">
        <v>6666.25</v>
      </c>
      <c r="J284" s="117"/>
      <c r="K284" s="80">
        <v>6666.25</v>
      </c>
      <c r="M284" s="119">
        <v>248</v>
      </c>
      <c r="N284" s="99">
        <v>2790</v>
      </c>
      <c r="V284" s="99">
        <v>4000</v>
      </c>
      <c r="X284" s="99">
        <v>6790</v>
      </c>
      <c r="AB284" s="99">
        <v>6790</v>
      </c>
      <c r="AD284" s="99">
        <v>123.75</v>
      </c>
      <c r="AH284" s="104">
        <v>2183</v>
      </c>
      <c r="AI284" s="118" t="s">
        <v>187</v>
      </c>
    </row>
    <row r="285" spans="2:35" x14ac:dyDescent="0.25">
      <c r="B285" s="100">
        <v>3906</v>
      </c>
      <c r="C285" s="98" t="s">
        <v>716</v>
      </c>
      <c r="D285" s="79" t="s">
        <v>71</v>
      </c>
      <c r="F285" s="79" t="s">
        <v>276</v>
      </c>
      <c r="G285" s="98" t="s">
        <v>277</v>
      </c>
      <c r="H285" s="116" t="s">
        <v>27</v>
      </c>
      <c r="I285" s="80">
        <v>8286.25</v>
      </c>
      <c r="J285" s="117"/>
      <c r="K285" s="80">
        <v>8286.25</v>
      </c>
      <c r="M285" s="119">
        <v>392</v>
      </c>
      <c r="N285" s="99">
        <v>4410</v>
      </c>
      <c r="V285" s="99">
        <v>4000</v>
      </c>
      <c r="X285" s="99">
        <v>8410</v>
      </c>
      <c r="AB285" s="99">
        <v>8410</v>
      </c>
      <c r="AD285" s="99">
        <v>123.75</v>
      </c>
      <c r="AH285" s="104">
        <v>3906</v>
      </c>
      <c r="AI285" s="118" t="s">
        <v>71</v>
      </c>
    </row>
    <row r="286" spans="2:35" x14ac:dyDescent="0.25">
      <c r="B286" s="100">
        <v>2632</v>
      </c>
      <c r="C286" s="98" t="s">
        <v>717</v>
      </c>
      <c r="D286" s="79" t="s">
        <v>253</v>
      </c>
      <c r="F286" s="79" t="s">
        <v>276</v>
      </c>
      <c r="G286" s="98" t="s">
        <v>277</v>
      </c>
      <c r="H286" s="116" t="s">
        <v>27</v>
      </c>
      <c r="I286" s="80">
        <v>8995</v>
      </c>
      <c r="J286" s="117"/>
      <c r="K286" s="80">
        <v>8995</v>
      </c>
      <c r="M286" s="119">
        <v>455</v>
      </c>
      <c r="N286" s="99">
        <v>5118.75</v>
      </c>
      <c r="V286" s="99">
        <v>4000</v>
      </c>
      <c r="X286" s="99">
        <v>9118.75</v>
      </c>
      <c r="AB286" s="99">
        <v>9118.75</v>
      </c>
      <c r="AD286" s="99">
        <v>123.75</v>
      </c>
      <c r="AH286" s="104">
        <v>2632</v>
      </c>
      <c r="AI286" s="118" t="s">
        <v>253</v>
      </c>
    </row>
    <row r="287" spans="2:35" x14ac:dyDescent="0.25">
      <c r="B287" s="100">
        <v>3034</v>
      </c>
      <c r="C287" s="98" t="s">
        <v>718</v>
      </c>
      <c r="D287" s="79" t="s">
        <v>304</v>
      </c>
      <c r="F287" s="79" t="s">
        <v>276</v>
      </c>
      <c r="G287" s="98" t="s">
        <v>292</v>
      </c>
      <c r="H287" s="116" t="s">
        <v>27</v>
      </c>
      <c r="I287" s="80">
        <v>5518.75</v>
      </c>
      <c r="J287" s="117"/>
      <c r="K287" s="80">
        <v>5518.75</v>
      </c>
      <c r="M287" s="119">
        <v>147</v>
      </c>
      <c r="N287" s="99">
        <v>1653.75</v>
      </c>
      <c r="V287" s="99">
        <v>4000</v>
      </c>
      <c r="X287" s="99">
        <v>5653.75</v>
      </c>
      <c r="AB287" s="99">
        <v>5653.75</v>
      </c>
      <c r="AD287" s="99">
        <v>135</v>
      </c>
      <c r="AH287" s="104">
        <v>3034</v>
      </c>
      <c r="AI287" s="118" t="s">
        <v>966</v>
      </c>
    </row>
    <row r="288" spans="2:35" x14ac:dyDescent="0.25">
      <c r="B288" s="100">
        <v>3918</v>
      </c>
      <c r="C288" s="98" t="s">
        <v>719</v>
      </c>
      <c r="D288" s="79" t="s">
        <v>400</v>
      </c>
      <c r="F288" s="79" t="s">
        <v>276</v>
      </c>
      <c r="G288" s="98" t="s">
        <v>277</v>
      </c>
      <c r="H288" s="116" t="s">
        <v>27</v>
      </c>
      <c r="I288" s="80">
        <v>8623.75</v>
      </c>
      <c r="J288" s="117"/>
      <c r="K288" s="80">
        <v>8623.75</v>
      </c>
      <c r="M288" s="119">
        <v>423</v>
      </c>
      <c r="N288" s="99">
        <v>4758.75</v>
      </c>
      <c r="V288" s="99">
        <v>4000</v>
      </c>
      <c r="X288" s="99">
        <v>8758.75</v>
      </c>
      <c r="AB288" s="99">
        <v>8758.75</v>
      </c>
      <c r="AD288" s="99">
        <v>135</v>
      </c>
      <c r="AH288" s="104">
        <v>3918</v>
      </c>
      <c r="AI288" s="118" t="s">
        <v>967</v>
      </c>
    </row>
    <row r="289" spans="2:35" x14ac:dyDescent="0.25">
      <c r="B289" s="100">
        <v>2123</v>
      </c>
      <c r="C289" s="98" t="s">
        <v>720</v>
      </c>
      <c r="D289" s="79" t="s">
        <v>99</v>
      </c>
      <c r="F289" s="79" t="s">
        <v>276</v>
      </c>
      <c r="G289" s="98" t="s">
        <v>277</v>
      </c>
      <c r="H289" s="116" t="s">
        <v>27</v>
      </c>
      <c r="I289" s="80">
        <v>8708.125</v>
      </c>
      <c r="J289" s="117"/>
      <c r="K289" s="80">
        <v>8708.125</v>
      </c>
      <c r="M289" s="119">
        <v>431</v>
      </c>
      <c r="N289" s="99">
        <v>4848.75</v>
      </c>
      <c r="V289" s="99">
        <v>4000</v>
      </c>
      <c r="X289" s="99">
        <v>8848.75</v>
      </c>
      <c r="AB289" s="99">
        <v>8848.75</v>
      </c>
      <c r="AD289" s="99">
        <v>140.625</v>
      </c>
      <c r="AH289" s="104">
        <v>2123</v>
      </c>
      <c r="AI289" s="118" t="s">
        <v>99</v>
      </c>
    </row>
    <row r="290" spans="2:35" x14ac:dyDescent="0.25">
      <c r="B290" s="100">
        <v>5225</v>
      </c>
      <c r="C290" s="98" t="s">
        <v>721</v>
      </c>
      <c r="D290" s="79" t="s">
        <v>63</v>
      </c>
      <c r="F290" s="79" t="s">
        <v>276</v>
      </c>
      <c r="G290" s="98" t="s">
        <v>279</v>
      </c>
      <c r="H290" s="116" t="s">
        <v>27</v>
      </c>
      <c r="I290" s="80">
        <v>5147.5</v>
      </c>
      <c r="J290" s="117"/>
      <c r="K290" s="80">
        <v>5147.5</v>
      </c>
      <c r="M290" s="119">
        <v>115</v>
      </c>
      <c r="N290" s="99">
        <v>1293.75</v>
      </c>
      <c r="V290" s="99">
        <v>4000</v>
      </c>
      <c r="X290" s="99">
        <v>5293.75</v>
      </c>
      <c r="AB290" s="99">
        <v>5293.75</v>
      </c>
      <c r="AD290" s="99">
        <v>146.25</v>
      </c>
      <c r="AH290" s="104">
        <v>5225</v>
      </c>
      <c r="AI290" s="118" t="s">
        <v>63</v>
      </c>
    </row>
    <row r="291" spans="2:35" x14ac:dyDescent="0.25">
      <c r="B291" s="100">
        <v>2677</v>
      </c>
      <c r="C291" s="98" t="s">
        <v>722</v>
      </c>
      <c r="D291" s="79" t="s">
        <v>242</v>
      </c>
      <c r="F291" s="79" t="s">
        <v>276</v>
      </c>
      <c r="G291" s="98" t="s">
        <v>277</v>
      </c>
      <c r="H291" s="116" t="s">
        <v>27</v>
      </c>
      <c r="I291" s="80">
        <v>6733.75</v>
      </c>
      <c r="J291" s="117"/>
      <c r="K291" s="80">
        <v>6733.75</v>
      </c>
      <c r="M291" s="119">
        <v>256</v>
      </c>
      <c r="N291" s="99">
        <v>2880</v>
      </c>
      <c r="V291" s="99">
        <v>4000</v>
      </c>
      <c r="X291" s="99">
        <v>6880</v>
      </c>
      <c r="AB291" s="99">
        <v>6880</v>
      </c>
      <c r="AD291" s="99">
        <v>146.25</v>
      </c>
      <c r="AH291" s="104">
        <v>2677</v>
      </c>
      <c r="AI291" s="118" t="s">
        <v>242</v>
      </c>
    </row>
    <row r="292" spans="2:35" x14ac:dyDescent="0.25">
      <c r="B292" s="100">
        <v>2340</v>
      </c>
      <c r="C292" s="98" t="s">
        <v>723</v>
      </c>
      <c r="D292" s="79" t="s">
        <v>106</v>
      </c>
      <c r="F292" s="79" t="s">
        <v>276</v>
      </c>
      <c r="G292" s="98" t="s">
        <v>277</v>
      </c>
      <c r="H292" s="116" t="s">
        <v>34</v>
      </c>
      <c r="I292" s="80">
        <v>6970</v>
      </c>
      <c r="J292" s="117"/>
      <c r="K292" s="80">
        <v>6970</v>
      </c>
      <c r="M292" s="119">
        <v>277</v>
      </c>
      <c r="N292" s="99">
        <v>3116.25</v>
      </c>
      <c r="V292" s="99">
        <v>4000</v>
      </c>
      <c r="X292" s="99">
        <v>7116.25</v>
      </c>
      <c r="AB292" s="99">
        <v>7116.25</v>
      </c>
      <c r="AD292" s="99">
        <v>146.25</v>
      </c>
      <c r="AH292" s="104">
        <v>2340</v>
      </c>
      <c r="AI292" s="118" t="s">
        <v>106</v>
      </c>
    </row>
    <row r="293" spans="2:35" x14ac:dyDescent="0.25">
      <c r="B293" s="100">
        <v>2127</v>
      </c>
      <c r="C293" s="98" t="s">
        <v>724</v>
      </c>
      <c r="D293" s="79" t="s">
        <v>149</v>
      </c>
      <c r="F293" s="79" t="s">
        <v>276</v>
      </c>
      <c r="G293" s="98" t="s">
        <v>277</v>
      </c>
      <c r="H293" s="116" t="s">
        <v>27</v>
      </c>
      <c r="I293" s="80">
        <v>10401.25</v>
      </c>
      <c r="J293" s="117"/>
      <c r="K293" s="80">
        <v>10401.25</v>
      </c>
      <c r="M293" s="119">
        <v>582</v>
      </c>
      <c r="N293" s="99">
        <v>6547.5</v>
      </c>
      <c r="V293" s="99">
        <v>4000</v>
      </c>
      <c r="X293" s="99">
        <v>10547.5</v>
      </c>
      <c r="AB293" s="99">
        <v>10547.5</v>
      </c>
      <c r="AD293" s="99">
        <v>146.25</v>
      </c>
      <c r="AH293" s="104">
        <v>2127</v>
      </c>
      <c r="AI293" s="118" t="s">
        <v>149</v>
      </c>
    </row>
    <row r="294" spans="2:35" x14ac:dyDescent="0.25">
      <c r="B294" s="100">
        <v>2434</v>
      </c>
      <c r="C294" s="98" t="s">
        <v>725</v>
      </c>
      <c r="D294" s="79" t="s">
        <v>128</v>
      </c>
      <c r="F294" s="79" t="s">
        <v>276</v>
      </c>
      <c r="G294" s="98" t="s">
        <v>277</v>
      </c>
      <c r="H294" s="116" t="s">
        <v>27</v>
      </c>
      <c r="I294" s="80">
        <v>8550.625</v>
      </c>
      <c r="J294" s="117"/>
      <c r="K294" s="80">
        <v>8550.625</v>
      </c>
      <c r="M294" s="119">
        <v>418</v>
      </c>
      <c r="N294" s="99">
        <v>4702.5</v>
      </c>
      <c r="V294" s="99">
        <v>4000</v>
      </c>
      <c r="X294" s="99">
        <v>8702.5</v>
      </c>
      <c r="AB294" s="99">
        <v>8702.5</v>
      </c>
      <c r="AD294" s="99">
        <v>151.875</v>
      </c>
      <c r="AH294" s="104">
        <v>2434</v>
      </c>
      <c r="AI294" s="118" t="s">
        <v>128</v>
      </c>
    </row>
    <row r="295" spans="2:35" x14ac:dyDescent="0.25">
      <c r="B295" s="100">
        <v>5459</v>
      </c>
      <c r="C295" s="98" t="s">
        <v>726</v>
      </c>
      <c r="D295" s="79" t="s">
        <v>201</v>
      </c>
      <c r="F295" s="79" t="s">
        <v>276</v>
      </c>
      <c r="G295" s="98" t="s">
        <v>279</v>
      </c>
      <c r="H295" s="116" t="s">
        <v>93</v>
      </c>
      <c r="I295" s="80">
        <v>16858.75</v>
      </c>
      <c r="J295" s="117"/>
      <c r="K295" s="80">
        <v>16858.75</v>
      </c>
      <c r="P295" s="79">
        <v>771</v>
      </c>
      <c r="Q295" s="99">
        <v>13010.625</v>
      </c>
      <c r="V295" s="99">
        <v>4000</v>
      </c>
      <c r="X295" s="99">
        <v>17010.625</v>
      </c>
      <c r="AB295" s="99">
        <v>17010.625</v>
      </c>
      <c r="AD295" s="99">
        <v>151.875</v>
      </c>
      <c r="AH295" s="104">
        <v>5459</v>
      </c>
      <c r="AI295" s="118" t="s">
        <v>201</v>
      </c>
    </row>
    <row r="296" spans="2:35" x14ac:dyDescent="0.25">
      <c r="B296" s="100">
        <v>5438</v>
      </c>
      <c r="C296" s="98" t="s">
        <v>727</v>
      </c>
      <c r="D296" s="79" t="s">
        <v>407</v>
      </c>
      <c r="F296" s="79" t="s">
        <v>276</v>
      </c>
      <c r="G296" s="98" t="s">
        <v>279</v>
      </c>
      <c r="H296" s="116" t="s">
        <v>29</v>
      </c>
      <c r="I296" s="80">
        <v>23372.5</v>
      </c>
      <c r="J296" s="117"/>
      <c r="K296" s="80">
        <v>23372.5</v>
      </c>
      <c r="P296" s="79">
        <v>1157</v>
      </c>
      <c r="Q296" s="99">
        <v>19524.375</v>
      </c>
      <c r="V296" s="99">
        <v>4000</v>
      </c>
      <c r="X296" s="99">
        <v>23524.375</v>
      </c>
      <c r="AB296" s="99">
        <v>23524.375</v>
      </c>
      <c r="AD296" s="99">
        <v>151.875</v>
      </c>
      <c r="AH296" s="104">
        <v>5438</v>
      </c>
      <c r="AI296" s="118" t="s">
        <v>968</v>
      </c>
    </row>
    <row r="297" spans="2:35" x14ac:dyDescent="0.25">
      <c r="B297" s="100">
        <v>2674</v>
      </c>
      <c r="C297" s="98" t="s">
        <v>728</v>
      </c>
      <c r="D297" s="79" t="s">
        <v>214</v>
      </c>
      <c r="F297" s="79" t="s">
        <v>276</v>
      </c>
      <c r="G297" s="98" t="s">
        <v>277</v>
      </c>
      <c r="H297" s="116" t="s">
        <v>27</v>
      </c>
      <c r="I297" s="80">
        <v>7273.75</v>
      </c>
      <c r="J297" s="117"/>
      <c r="K297" s="80">
        <v>7273.75</v>
      </c>
      <c r="M297" s="119">
        <v>305</v>
      </c>
      <c r="N297" s="99">
        <v>3431.25</v>
      </c>
      <c r="V297" s="99">
        <v>4000</v>
      </c>
      <c r="X297" s="99">
        <v>7431.25</v>
      </c>
      <c r="AB297" s="99">
        <v>7431.25</v>
      </c>
      <c r="AD297" s="99">
        <v>157.5</v>
      </c>
      <c r="AH297" s="104">
        <v>2674</v>
      </c>
      <c r="AI297" s="118" t="s">
        <v>214</v>
      </c>
    </row>
    <row r="298" spans="2:35" x14ac:dyDescent="0.25">
      <c r="B298" s="100">
        <v>2672</v>
      </c>
      <c r="C298" s="98" t="s">
        <v>729</v>
      </c>
      <c r="D298" s="79" t="s">
        <v>137</v>
      </c>
      <c r="F298" s="79" t="s">
        <v>276</v>
      </c>
      <c r="G298" s="98" t="s">
        <v>277</v>
      </c>
      <c r="H298" s="116" t="s">
        <v>27</v>
      </c>
      <c r="I298" s="80">
        <v>7611.25</v>
      </c>
      <c r="J298" s="117"/>
      <c r="K298" s="80">
        <v>7611.25</v>
      </c>
      <c r="M298" s="119">
        <v>335</v>
      </c>
      <c r="N298" s="99">
        <v>3768.75</v>
      </c>
      <c r="V298" s="99">
        <v>4000</v>
      </c>
      <c r="X298" s="99">
        <v>7768.75</v>
      </c>
      <c r="AB298" s="99">
        <v>7768.75</v>
      </c>
      <c r="AD298" s="99">
        <v>157.5</v>
      </c>
      <c r="AH298" s="104">
        <v>2672</v>
      </c>
      <c r="AI298" s="118" t="s">
        <v>137</v>
      </c>
    </row>
    <row r="299" spans="2:35" x14ac:dyDescent="0.25">
      <c r="B299" s="100">
        <v>2569</v>
      </c>
      <c r="C299" s="98" t="s">
        <v>730</v>
      </c>
      <c r="D299" s="79" t="s">
        <v>113</v>
      </c>
      <c r="F299" s="79" t="s">
        <v>276</v>
      </c>
      <c r="G299" s="98" t="s">
        <v>277</v>
      </c>
      <c r="H299" s="116" t="s">
        <v>27</v>
      </c>
      <c r="I299" s="80">
        <v>8308.75</v>
      </c>
      <c r="J299" s="117"/>
      <c r="K299" s="80">
        <v>8308.75</v>
      </c>
      <c r="M299" s="119">
        <v>397</v>
      </c>
      <c r="N299" s="99">
        <v>4466.25</v>
      </c>
      <c r="V299" s="99">
        <v>4000</v>
      </c>
      <c r="X299" s="99">
        <v>8466.25</v>
      </c>
      <c r="AB299" s="99">
        <v>8466.25</v>
      </c>
      <c r="AD299" s="99">
        <v>157.5</v>
      </c>
      <c r="AH299" s="104">
        <v>2569</v>
      </c>
      <c r="AI299" s="118" t="s">
        <v>113</v>
      </c>
    </row>
    <row r="300" spans="2:35" x14ac:dyDescent="0.25">
      <c r="B300" s="100">
        <v>3106</v>
      </c>
      <c r="C300" s="98" t="s">
        <v>731</v>
      </c>
      <c r="D300" s="79" t="s">
        <v>331</v>
      </c>
      <c r="F300" s="79" t="s">
        <v>276</v>
      </c>
      <c r="G300" s="98" t="s">
        <v>292</v>
      </c>
      <c r="H300" s="116" t="s">
        <v>27</v>
      </c>
      <c r="I300" s="80">
        <v>8606.875</v>
      </c>
      <c r="J300" s="117"/>
      <c r="K300" s="80">
        <v>8606.875</v>
      </c>
      <c r="M300" s="119">
        <v>424</v>
      </c>
      <c r="N300" s="99">
        <v>4770</v>
      </c>
      <c r="V300" s="99">
        <v>4000</v>
      </c>
      <c r="X300" s="99">
        <v>8770</v>
      </c>
      <c r="AB300" s="99">
        <v>8770</v>
      </c>
      <c r="AD300" s="99">
        <v>163.125</v>
      </c>
      <c r="AH300" s="104">
        <v>3106</v>
      </c>
      <c r="AI300" s="118" t="s">
        <v>969</v>
      </c>
    </row>
    <row r="301" spans="2:35" x14ac:dyDescent="0.25">
      <c r="B301" s="100">
        <v>3172</v>
      </c>
      <c r="C301" s="98" t="s">
        <v>732</v>
      </c>
      <c r="D301" s="79" t="s">
        <v>368</v>
      </c>
      <c r="F301" s="79" t="s">
        <v>276</v>
      </c>
      <c r="G301" s="98" t="s">
        <v>292</v>
      </c>
      <c r="H301" s="116" t="s">
        <v>27</v>
      </c>
      <c r="I301" s="80">
        <v>4945</v>
      </c>
      <c r="J301" s="117"/>
      <c r="K301" s="80">
        <v>4945</v>
      </c>
      <c r="M301" s="119">
        <v>99</v>
      </c>
      <c r="N301" s="99">
        <v>1113.75</v>
      </c>
      <c r="V301" s="99">
        <v>4000</v>
      </c>
      <c r="X301" s="99">
        <v>5113.75</v>
      </c>
      <c r="AB301" s="99">
        <v>5113.75</v>
      </c>
      <c r="AD301" s="99">
        <v>168.75</v>
      </c>
      <c r="AH301" s="104">
        <v>3172</v>
      </c>
      <c r="AI301" s="118" t="s">
        <v>970</v>
      </c>
    </row>
    <row r="302" spans="2:35" x14ac:dyDescent="0.25">
      <c r="B302" s="100">
        <v>2270</v>
      </c>
      <c r="C302" s="98" t="s">
        <v>733</v>
      </c>
      <c r="D302" s="79" t="s">
        <v>95</v>
      </c>
      <c r="F302" s="79" t="s">
        <v>276</v>
      </c>
      <c r="G302" s="98" t="s">
        <v>277</v>
      </c>
      <c r="H302" s="116" t="s">
        <v>27</v>
      </c>
      <c r="I302" s="80">
        <v>5563.75</v>
      </c>
      <c r="J302" s="117"/>
      <c r="K302" s="80">
        <v>5563.75</v>
      </c>
      <c r="M302" s="119">
        <v>154</v>
      </c>
      <c r="N302" s="99">
        <v>1732.5</v>
      </c>
      <c r="V302" s="99">
        <v>4000</v>
      </c>
      <c r="X302" s="99">
        <v>5732.5</v>
      </c>
      <c r="AB302" s="99">
        <v>5732.5</v>
      </c>
      <c r="AD302" s="99">
        <v>168.75</v>
      </c>
      <c r="AH302" s="104">
        <v>2270</v>
      </c>
      <c r="AI302" s="118" t="s">
        <v>95</v>
      </c>
    </row>
    <row r="303" spans="2:35" x14ac:dyDescent="0.25">
      <c r="B303" s="100">
        <v>2130</v>
      </c>
      <c r="C303" s="98" t="s">
        <v>734</v>
      </c>
      <c r="D303" s="79" t="s">
        <v>80</v>
      </c>
      <c r="F303" s="79" t="s">
        <v>276</v>
      </c>
      <c r="G303" s="98" t="s">
        <v>277</v>
      </c>
      <c r="H303" s="116" t="s">
        <v>27</v>
      </c>
      <c r="I303" s="80">
        <v>6002.5</v>
      </c>
      <c r="J303" s="117"/>
      <c r="K303" s="80">
        <v>6002.5</v>
      </c>
      <c r="M303" s="119">
        <v>193</v>
      </c>
      <c r="N303" s="99">
        <v>2171.25</v>
      </c>
      <c r="V303" s="99">
        <v>4000</v>
      </c>
      <c r="X303" s="99">
        <v>6171.25</v>
      </c>
      <c r="AB303" s="99">
        <v>6171.25</v>
      </c>
      <c r="AD303" s="99">
        <v>168.75</v>
      </c>
      <c r="AH303" s="104">
        <v>2130</v>
      </c>
      <c r="AI303" s="118" t="s">
        <v>80</v>
      </c>
    </row>
    <row r="304" spans="2:35" x14ac:dyDescent="0.25">
      <c r="B304" s="100">
        <v>3898</v>
      </c>
      <c r="C304" s="98" t="s">
        <v>735</v>
      </c>
      <c r="D304" s="79" t="s">
        <v>53</v>
      </c>
      <c r="F304" s="79" t="s">
        <v>276</v>
      </c>
      <c r="G304" s="98" t="s">
        <v>277</v>
      </c>
      <c r="H304" s="116" t="s">
        <v>27</v>
      </c>
      <c r="I304" s="80">
        <v>7268.125</v>
      </c>
      <c r="J304" s="117"/>
      <c r="K304" s="80">
        <v>7268.125</v>
      </c>
      <c r="M304" s="119">
        <v>305.5</v>
      </c>
      <c r="N304" s="99">
        <v>3436.875</v>
      </c>
      <c r="V304" s="99">
        <v>4000</v>
      </c>
      <c r="X304" s="99">
        <v>7436.875</v>
      </c>
      <c r="AB304" s="99">
        <v>7436.875</v>
      </c>
      <c r="AD304" s="99">
        <v>168.75</v>
      </c>
      <c r="AH304" s="104">
        <v>3898</v>
      </c>
      <c r="AI304" s="118" t="s">
        <v>53</v>
      </c>
    </row>
    <row r="305" spans="1:35" x14ac:dyDescent="0.25">
      <c r="B305" s="100">
        <v>7044</v>
      </c>
      <c r="C305" s="98" t="s">
        <v>736</v>
      </c>
      <c r="D305" s="79" t="s">
        <v>232</v>
      </c>
      <c r="F305" s="79" t="s">
        <v>276</v>
      </c>
      <c r="G305" s="98" t="s">
        <v>411</v>
      </c>
      <c r="H305" s="116" t="s">
        <v>447</v>
      </c>
      <c r="I305" s="80">
        <v>7510</v>
      </c>
      <c r="J305" s="117"/>
      <c r="K305" s="80">
        <v>7510</v>
      </c>
      <c r="S305" s="79">
        <v>109</v>
      </c>
      <c r="T305" s="99">
        <v>3678.75</v>
      </c>
      <c r="V305" s="99">
        <v>4000</v>
      </c>
      <c r="X305" s="99">
        <v>7678.75</v>
      </c>
      <c r="AB305" s="99">
        <v>7678.75</v>
      </c>
      <c r="AD305" s="99">
        <v>168.75</v>
      </c>
      <c r="AH305" s="104">
        <v>7044</v>
      </c>
      <c r="AI305" s="118" t="s">
        <v>232</v>
      </c>
    </row>
    <row r="306" spans="1:35" x14ac:dyDescent="0.25">
      <c r="B306" s="100">
        <v>2458</v>
      </c>
      <c r="C306" s="98" t="s">
        <v>737</v>
      </c>
      <c r="D306" s="79" t="s">
        <v>163</v>
      </c>
      <c r="F306" s="79" t="s">
        <v>276</v>
      </c>
      <c r="G306" s="98" t="s">
        <v>277</v>
      </c>
      <c r="H306" s="116" t="s">
        <v>27</v>
      </c>
      <c r="I306" s="80">
        <v>6902.5</v>
      </c>
      <c r="J306" s="117"/>
      <c r="K306" s="80">
        <v>6902.5</v>
      </c>
      <c r="M306" s="119">
        <v>274</v>
      </c>
      <c r="N306" s="99">
        <v>3082.5</v>
      </c>
      <c r="V306" s="99">
        <v>4000</v>
      </c>
      <c r="X306" s="99">
        <v>7082.5</v>
      </c>
      <c r="AB306" s="99">
        <v>7082.5</v>
      </c>
      <c r="AD306" s="99">
        <v>180</v>
      </c>
      <c r="AH306" s="104">
        <v>2458</v>
      </c>
      <c r="AI306" s="118" t="s">
        <v>163</v>
      </c>
    </row>
    <row r="307" spans="1:35" x14ac:dyDescent="0.25">
      <c r="B307" s="100">
        <v>5218</v>
      </c>
      <c r="C307" s="98" t="s">
        <v>738</v>
      </c>
      <c r="D307" s="79" t="s">
        <v>62</v>
      </c>
      <c r="F307" s="79" t="s">
        <v>276</v>
      </c>
      <c r="G307" s="98" t="s">
        <v>279</v>
      </c>
      <c r="H307" s="116" t="s">
        <v>27</v>
      </c>
      <c r="I307" s="80">
        <v>8033.125</v>
      </c>
      <c r="J307" s="117"/>
      <c r="K307" s="80">
        <v>8033.125</v>
      </c>
      <c r="M307" s="119">
        <v>374.5</v>
      </c>
      <c r="N307" s="99">
        <v>4213.125</v>
      </c>
      <c r="V307" s="99">
        <v>4000</v>
      </c>
      <c r="X307" s="99">
        <v>8213.125</v>
      </c>
      <c r="AB307" s="99">
        <v>8213.125</v>
      </c>
      <c r="AD307" s="99">
        <v>180</v>
      </c>
      <c r="AH307" s="104">
        <v>5218</v>
      </c>
      <c r="AI307" s="118" t="s">
        <v>62</v>
      </c>
    </row>
    <row r="308" spans="1:35" x14ac:dyDescent="0.25">
      <c r="B308" s="100">
        <v>2116</v>
      </c>
      <c r="C308" s="98" t="s">
        <v>739</v>
      </c>
      <c r="D308" s="79" t="s">
        <v>181</v>
      </c>
      <c r="F308" s="79" t="s">
        <v>276</v>
      </c>
      <c r="G308" s="98" t="s">
        <v>277</v>
      </c>
      <c r="H308" s="116" t="s">
        <v>27</v>
      </c>
      <c r="I308" s="80">
        <v>5923.75</v>
      </c>
      <c r="J308" s="117"/>
      <c r="K308" s="80">
        <v>5923.75</v>
      </c>
      <c r="M308" s="119">
        <v>187.5</v>
      </c>
      <c r="N308" s="99">
        <v>2109.375</v>
      </c>
      <c r="V308" s="99">
        <v>4000</v>
      </c>
      <c r="X308" s="99">
        <v>6109.375</v>
      </c>
      <c r="AB308" s="99">
        <v>6109.375</v>
      </c>
      <c r="AD308" s="99">
        <v>185.625</v>
      </c>
      <c r="AH308" s="104">
        <v>2116</v>
      </c>
      <c r="AI308" s="118" t="s">
        <v>181</v>
      </c>
    </row>
    <row r="309" spans="1:35" x14ac:dyDescent="0.25">
      <c r="B309" s="100">
        <v>2454</v>
      </c>
      <c r="C309" s="98" t="s">
        <v>740</v>
      </c>
      <c r="D309" s="79" t="s">
        <v>82</v>
      </c>
      <c r="F309" s="79" t="s">
        <v>276</v>
      </c>
      <c r="G309" s="98" t="s">
        <v>277</v>
      </c>
      <c r="H309" s="116" t="s">
        <v>27</v>
      </c>
      <c r="I309" s="80">
        <v>5080</v>
      </c>
      <c r="J309" s="117"/>
      <c r="K309" s="80">
        <v>5080</v>
      </c>
      <c r="M309" s="119">
        <v>113</v>
      </c>
      <c r="N309" s="99">
        <v>1271.25</v>
      </c>
      <c r="V309" s="99">
        <v>4000</v>
      </c>
      <c r="X309" s="99">
        <v>5271.25</v>
      </c>
      <c r="AB309" s="99">
        <v>5271.25</v>
      </c>
      <c r="AD309" s="99">
        <v>191.25</v>
      </c>
      <c r="AH309" s="104">
        <v>2454</v>
      </c>
      <c r="AI309" s="118" t="s">
        <v>82</v>
      </c>
    </row>
    <row r="310" spans="1:35" x14ac:dyDescent="0.25">
      <c r="B310" s="100">
        <v>3108</v>
      </c>
      <c r="C310" s="98" t="s">
        <v>741</v>
      </c>
      <c r="D310" s="79" t="s">
        <v>332</v>
      </c>
      <c r="F310" s="79" t="s">
        <v>276</v>
      </c>
      <c r="G310" s="98" t="s">
        <v>292</v>
      </c>
      <c r="H310" s="116" t="s">
        <v>27</v>
      </c>
      <c r="I310" s="80">
        <v>6081.25</v>
      </c>
      <c r="J310" s="117"/>
      <c r="K310" s="80">
        <v>6081.25</v>
      </c>
      <c r="M310" s="119">
        <v>202</v>
      </c>
      <c r="N310" s="99">
        <v>2272.5</v>
      </c>
      <c r="V310" s="99">
        <v>4000</v>
      </c>
      <c r="X310" s="99">
        <v>6272.5</v>
      </c>
      <c r="AB310" s="99">
        <v>6272.5</v>
      </c>
      <c r="AD310" s="99">
        <v>191.25</v>
      </c>
      <c r="AH310" s="104">
        <v>3108</v>
      </c>
      <c r="AI310" s="118" t="s">
        <v>971</v>
      </c>
    </row>
    <row r="311" spans="1:35" x14ac:dyDescent="0.25">
      <c r="B311" s="100">
        <v>2167</v>
      </c>
      <c r="C311" s="98" t="s">
        <v>742</v>
      </c>
      <c r="D311" s="79" t="s">
        <v>192</v>
      </c>
      <c r="F311" s="79" t="s">
        <v>276</v>
      </c>
      <c r="G311" s="98" t="s">
        <v>277</v>
      </c>
      <c r="H311" s="116" t="s">
        <v>27</v>
      </c>
      <c r="I311" s="80">
        <v>6092.5</v>
      </c>
      <c r="J311" s="117"/>
      <c r="K311" s="80">
        <v>6092.5</v>
      </c>
      <c r="M311" s="119">
        <v>203</v>
      </c>
      <c r="N311" s="99">
        <v>2283.75</v>
      </c>
      <c r="V311" s="99">
        <v>4000</v>
      </c>
      <c r="X311" s="99">
        <v>6283.75</v>
      </c>
      <c r="AB311" s="99">
        <v>6283.75</v>
      </c>
      <c r="AD311" s="99">
        <v>191.25</v>
      </c>
      <c r="AH311" s="104">
        <v>2167</v>
      </c>
      <c r="AI311" s="118" t="s">
        <v>192</v>
      </c>
    </row>
    <row r="312" spans="1:35" x14ac:dyDescent="0.25">
      <c r="A312" s="101"/>
      <c r="B312" s="100">
        <v>2482</v>
      </c>
      <c r="C312" s="98" t="s">
        <v>743</v>
      </c>
      <c r="D312" s="79" t="s">
        <v>222</v>
      </c>
      <c r="F312" s="79" t="s">
        <v>276</v>
      </c>
      <c r="G312" s="98" t="s">
        <v>277</v>
      </c>
      <c r="H312" s="116" t="s">
        <v>27</v>
      </c>
      <c r="I312" s="80">
        <v>6553.75</v>
      </c>
      <c r="J312" s="117"/>
      <c r="K312" s="80">
        <v>6553.75</v>
      </c>
      <c r="M312" s="119">
        <v>244</v>
      </c>
      <c r="N312" s="99">
        <v>2745</v>
      </c>
      <c r="V312" s="99">
        <v>4000</v>
      </c>
      <c r="X312" s="99">
        <v>6745</v>
      </c>
      <c r="AB312" s="99">
        <v>6745</v>
      </c>
      <c r="AD312" s="99">
        <v>191.25</v>
      </c>
      <c r="AG312" s="101"/>
      <c r="AH312" s="104">
        <v>2482</v>
      </c>
      <c r="AI312" s="118" t="s">
        <v>222</v>
      </c>
    </row>
    <row r="313" spans="1:35" x14ac:dyDescent="0.25">
      <c r="B313" s="100">
        <v>2269</v>
      </c>
      <c r="C313" s="98" t="s">
        <v>744</v>
      </c>
      <c r="D313" s="79" t="s">
        <v>35</v>
      </c>
      <c r="F313" s="79" t="s">
        <v>276</v>
      </c>
      <c r="G313" s="98" t="s">
        <v>277</v>
      </c>
      <c r="H313" s="116" t="s">
        <v>36</v>
      </c>
      <c r="I313" s="80">
        <v>6610</v>
      </c>
      <c r="J313" s="117"/>
      <c r="K313" s="80">
        <v>6610</v>
      </c>
      <c r="M313" s="119">
        <v>249</v>
      </c>
      <c r="N313" s="99">
        <v>2801.25</v>
      </c>
      <c r="V313" s="99">
        <v>4000</v>
      </c>
      <c r="X313" s="99">
        <v>6801.25</v>
      </c>
      <c r="AB313" s="99">
        <v>6801.25</v>
      </c>
      <c r="AD313" s="99">
        <v>191.25</v>
      </c>
      <c r="AH313" s="104">
        <v>2269</v>
      </c>
      <c r="AI313" s="118" t="s">
        <v>35</v>
      </c>
    </row>
    <row r="314" spans="1:35" x14ac:dyDescent="0.25">
      <c r="B314" s="100">
        <v>2263</v>
      </c>
      <c r="C314" s="98" t="s">
        <v>745</v>
      </c>
      <c r="D314" s="79" t="s">
        <v>44</v>
      </c>
      <c r="F314" s="79" t="s">
        <v>276</v>
      </c>
      <c r="G314" s="98" t="s">
        <v>277</v>
      </c>
      <c r="H314" s="116" t="s">
        <v>34</v>
      </c>
      <c r="I314" s="80">
        <v>8100.625</v>
      </c>
      <c r="J314" s="117"/>
      <c r="K314" s="80">
        <v>8100.625</v>
      </c>
      <c r="M314" s="119">
        <v>381.5</v>
      </c>
      <c r="N314" s="99">
        <v>4291.875</v>
      </c>
      <c r="V314" s="99">
        <v>4000</v>
      </c>
      <c r="X314" s="99">
        <v>8291.875</v>
      </c>
      <c r="AB314" s="99">
        <v>8291.875</v>
      </c>
      <c r="AD314" s="99">
        <v>191.25</v>
      </c>
      <c r="AH314" s="104">
        <v>2263</v>
      </c>
      <c r="AI314" s="118" t="s">
        <v>44</v>
      </c>
    </row>
    <row r="315" spans="1:35" x14ac:dyDescent="0.25">
      <c r="B315" s="100">
        <v>2237</v>
      </c>
      <c r="C315" s="98" t="s">
        <v>746</v>
      </c>
      <c r="D315" s="79" t="s">
        <v>282</v>
      </c>
      <c r="F315" s="79" t="s">
        <v>276</v>
      </c>
      <c r="G315" s="98" t="s">
        <v>277</v>
      </c>
      <c r="H315" s="116" t="s">
        <v>27</v>
      </c>
      <c r="I315" s="80">
        <v>8336.875</v>
      </c>
      <c r="J315" s="117"/>
      <c r="K315" s="80">
        <v>8336.875</v>
      </c>
      <c r="M315" s="119">
        <v>403</v>
      </c>
      <c r="N315" s="99">
        <v>4533.75</v>
      </c>
      <c r="V315" s="99">
        <v>4000</v>
      </c>
      <c r="X315" s="99">
        <v>8533.75</v>
      </c>
      <c r="AB315" s="99">
        <v>8533.75</v>
      </c>
      <c r="AD315" s="99">
        <v>196.875</v>
      </c>
      <c r="AH315" s="104">
        <v>2237</v>
      </c>
      <c r="AI315" s="118" t="s">
        <v>972</v>
      </c>
    </row>
    <row r="316" spans="1:35" x14ac:dyDescent="0.25">
      <c r="B316" s="100">
        <v>2148</v>
      </c>
      <c r="C316" s="98" t="s">
        <v>747</v>
      </c>
      <c r="D316" s="79" t="s">
        <v>118</v>
      </c>
      <c r="F316" s="79" t="s">
        <v>276</v>
      </c>
      <c r="G316" s="98" t="s">
        <v>277</v>
      </c>
      <c r="H316" s="116" t="s">
        <v>27</v>
      </c>
      <c r="I316" s="80">
        <v>4922.5</v>
      </c>
      <c r="J316" s="117"/>
      <c r="K316" s="80">
        <v>4922.5</v>
      </c>
      <c r="M316" s="119">
        <v>100</v>
      </c>
      <c r="N316" s="99">
        <v>1125</v>
      </c>
      <c r="V316" s="99">
        <v>4000</v>
      </c>
      <c r="X316" s="99">
        <v>5125</v>
      </c>
      <c r="AB316" s="99">
        <v>5125</v>
      </c>
      <c r="AD316" s="99">
        <v>202.5</v>
      </c>
      <c r="AH316" s="104">
        <v>2148</v>
      </c>
      <c r="AI316" s="118" t="s">
        <v>118</v>
      </c>
    </row>
    <row r="317" spans="1:35" x14ac:dyDescent="0.25">
      <c r="B317" s="100">
        <v>2252</v>
      </c>
      <c r="C317" s="98" t="s">
        <v>748</v>
      </c>
      <c r="D317" s="79" t="s">
        <v>107</v>
      </c>
      <c r="F317" s="79" t="s">
        <v>276</v>
      </c>
      <c r="G317" s="98" t="s">
        <v>277</v>
      </c>
      <c r="H317" s="116" t="s">
        <v>36</v>
      </c>
      <c r="I317" s="80">
        <v>5260</v>
      </c>
      <c r="J317" s="117"/>
      <c r="K317" s="80">
        <v>5260</v>
      </c>
      <c r="M317" s="119">
        <v>130</v>
      </c>
      <c r="N317" s="99">
        <v>1462.5</v>
      </c>
      <c r="V317" s="99">
        <v>4000</v>
      </c>
      <c r="X317" s="99">
        <v>5462.5</v>
      </c>
      <c r="AB317" s="99">
        <v>5462.5</v>
      </c>
      <c r="AD317" s="99">
        <v>202.5</v>
      </c>
      <c r="AH317" s="104">
        <v>2252</v>
      </c>
      <c r="AI317" s="118" t="s">
        <v>107</v>
      </c>
    </row>
    <row r="318" spans="1:35" x14ac:dyDescent="0.25">
      <c r="B318" s="100">
        <v>3896</v>
      </c>
      <c r="C318" s="98" t="s">
        <v>749</v>
      </c>
      <c r="D318" s="79" t="s">
        <v>397</v>
      </c>
      <c r="F318" s="79" t="s">
        <v>276</v>
      </c>
      <c r="G318" s="98" t="s">
        <v>277</v>
      </c>
      <c r="H318" s="116" t="s">
        <v>27</v>
      </c>
      <c r="I318" s="80">
        <v>5608.75</v>
      </c>
      <c r="J318" s="117"/>
      <c r="K318" s="80">
        <v>5608.75</v>
      </c>
      <c r="M318" s="119">
        <v>161</v>
      </c>
      <c r="N318" s="99">
        <v>1811.25</v>
      </c>
      <c r="V318" s="99">
        <v>4000</v>
      </c>
      <c r="X318" s="99">
        <v>5811.25</v>
      </c>
      <c r="AB318" s="99">
        <v>5811.25</v>
      </c>
      <c r="AD318" s="99">
        <v>202.5</v>
      </c>
      <c r="AH318" s="104">
        <v>3896</v>
      </c>
      <c r="AI318" s="118" t="s">
        <v>973</v>
      </c>
    </row>
    <row r="319" spans="1:35" x14ac:dyDescent="0.25">
      <c r="B319" s="100">
        <v>7021</v>
      </c>
      <c r="C319" s="98" t="s">
        <v>750</v>
      </c>
      <c r="D319" s="79" t="s">
        <v>252</v>
      </c>
      <c r="E319" s="79" t="s">
        <v>751</v>
      </c>
      <c r="F319" s="79" t="s">
        <v>276</v>
      </c>
      <c r="G319" s="98" t="s">
        <v>411</v>
      </c>
      <c r="H319" s="116" t="s">
        <v>447</v>
      </c>
      <c r="I319" s="80">
        <v>6868.75</v>
      </c>
      <c r="J319" s="117"/>
      <c r="K319" s="80">
        <v>6868.75</v>
      </c>
      <c r="S319" s="79">
        <v>91</v>
      </c>
      <c r="T319" s="99">
        <v>3071.25</v>
      </c>
      <c r="V319" s="99">
        <v>4000</v>
      </c>
      <c r="X319" s="99">
        <v>7071.25</v>
      </c>
      <c r="AB319" s="99">
        <v>7071.25</v>
      </c>
      <c r="AD319" s="99">
        <v>202.5</v>
      </c>
      <c r="AH319" s="104">
        <v>7021</v>
      </c>
      <c r="AI319" s="118" t="s">
        <v>252</v>
      </c>
    </row>
    <row r="320" spans="1:35" x14ac:dyDescent="0.25">
      <c r="B320" s="100">
        <v>3089</v>
      </c>
      <c r="C320" s="98" t="s">
        <v>752</v>
      </c>
      <c r="D320" s="79" t="s">
        <v>327</v>
      </c>
      <c r="F320" s="79" t="s">
        <v>276</v>
      </c>
      <c r="G320" s="98" t="s">
        <v>292</v>
      </c>
      <c r="H320" s="116" t="s">
        <v>27</v>
      </c>
      <c r="I320" s="80">
        <v>5833.75</v>
      </c>
      <c r="J320" s="117"/>
      <c r="K320" s="80">
        <v>5833.75</v>
      </c>
      <c r="M320" s="119">
        <v>182</v>
      </c>
      <c r="N320" s="99">
        <v>2047.5</v>
      </c>
      <c r="V320" s="99">
        <v>4000</v>
      </c>
      <c r="X320" s="99">
        <v>6047.5</v>
      </c>
      <c r="AB320" s="99">
        <v>6047.5</v>
      </c>
      <c r="AD320" s="99">
        <v>213.75</v>
      </c>
      <c r="AH320" s="104">
        <v>3089</v>
      </c>
      <c r="AI320" s="118" t="s">
        <v>974</v>
      </c>
    </row>
    <row r="321" spans="2:35" x14ac:dyDescent="0.25">
      <c r="B321" s="100">
        <v>7072</v>
      </c>
      <c r="C321" s="98" t="s">
        <v>753</v>
      </c>
      <c r="D321" s="79" t="s">
        <v>233</v>
      </c>
      <c r="F321" s="79" t="s">
        <v>276</v>
      </c>
      <c r="G321" s="98" t="s">
        <v>411</v>
      </c>
      <c r="H321" s="116" t="s">
        <v>447</v>
      </c>
      <c r="I321" s="80">
        <v>11188.75</v>
      </c>
      <c r="J321" s="117"/>
      <c r="K321" s="80">
        <v>11188.75</v>
      </c>
      <c r="S321" s="79">
        <v>219.5</v>
      </c>
      <c r="T321" s="99">
        <v>7408.125</v>
      </c>
      <c r="V321" s="99">
        <v>4000</v>
      </c>
      <c r="X321" s="99">
        <v>11408.125</v>
      </c>
      <c r="AB321" s="99">
        <v>11408.125</v>
      </c>
      <c r="AD321" s="99">
        <v>219.375</v>
      </c>
      <c r="AH321" s="104">
        <v>7072</v>
      </c>
      <c r="AI321" s="118" t="s">
        <v>233</v>
      </c>
    </row>
    <row r="322" spans="2:35" x14ac:dyDescent="0.25">
      <c r="B322" s="100">
        <v>3035</v>
      </c>
      <c r="C322" s="98" t="s">
        <v>754</v>
      </c>
      <c r="D322" s="79" t="s">
        <v>305</v>
      </c>
      <c r="F322" s="79" t="s">
        <v>276</v>
      </c>
      <c r="G322" s="98" t="s">
        <v>292</v>
      </c>
      <c r="H322" s="116" t="s">
        <v>27</v>
      </c>
      <c r="I322" s="80">
        <v>5822.5</v>
      </c>
      <c r="J322" s="117"/>
      <c r="K322" s="80">
        <v>5822.5</v>
      </c>
      <c r="M322" s="119">
        <v>182</v>
      </c>
      <c r="N322" s="99">
        <v>2047.5</v>
      </c>
      <c r="V322" s="99">
        <v>4000</v>
      </c>
      <c r="X322" s="99">
        <v>6047.5</v>
      </c>
      <c r="AB322" s="99">
        <v>6047.5</v>
      </c>
      <c r="AD322" s="99">
        <v>225</v>
      </c>
      <c r="AH322" s="104">
        <v>3035</v>
      </c>
      <c r="AI322" s="118" t="s">
        <v>975</v>
      </c>
    </row>
    <row r="323" spans="2:35" x14ac:dyDescent="0.25">
      <c r="B323" s="100">
        <v>2298</v>
      </c>
      <c r="C323" s="98" t="s">
        <v>755</v>
      </c>
      <c r="D323" s="79" t="s">
        <v>156</v>
      </c>
      <c r="F323" s="79" t="s">
        <v>276</v>
      </c>
      <c r="G323" s="98" t="s">
        <v>277</v>
      </c>
      <c r="H323" s="116" t="s">
        <v>27</v>
      </c>
      <c r="I323" s="80">
        <v>7251.25</v>
      </c>
      <c r="J323" s="117"/>
      <c r="K323" s="80">
        <v>7251.25</v>
      </c>
      <c r="M323" s="119">
        <v>309</v>
      </c>
      <c r="N323" s="99">
        <v>3476.25</v>
      </c>
      <c r="V323" s="99">
        <v>4000</v>
      </c>
      <c r="X323" s="99">
        <v>7476.25</v>
      </c>
      <c r="AB323" s="99">
        <v>7476.25</v>
      </c>
      <c r="AD323" s="99">
        <v>225</v>
      </c>
      <c r="AH323" s="104">
        <v>2298</v>
      </c>
      <c r="AI323" s="118" t="s">
        <v>156</v>
      </c>
    </row>
    <row r="324" spans="2:35" x14ac:dyDescent="0.25">
      <c r="B324" s="100">
        <v>3296</v>
      </c>
      <c r="C324" s="98" t="s">
        <v>756</v>
      </c>
      <c r="D324" s="79" t="s">
        <v>386</v>
      </c>
      <c r="F324" s="79" t="s">
        <v>276</v>
      </c>
      <c r="G324" s="98" t="s">
        <v>292</v>
      </c>
      <c r="H324" s="116" t="s">
        <v>27</v>
      </c>
      <c r="I324" s="80">
        <v>6463.75</v>
      </c>
      <c r="J324" s="117"/>
      <c r="K324" s="80">
        <v>6463.75</v>
      </c>
      <c r="M324" s="119">
        <v>240</v>
      </c>
      <c r="N324" s="99">
        <v>2700</v>
      </c>
      <c r="V324" s="99">
        <v>4000</v>
      </c>
      <c r="X324" s="99">
        <v>6700</v>
      </c>
      <c r="AB324" s="99">
        <v>6700</v>
      </c>
      <c r="AD324" s="99">
        <v>236.25</v>
      </c>
      <c r="AH324" s="104">
        <v>3296</v>
      </c>
      <c r="AI324" s="118" t="s">
        <v>976</v>
      </c>
    </row>
    <row r="325" spans="2:35" x14ac:dyDescent="0.25">
      <c r="B325" s="100">
        <v>2272</v>
      </c>
      <c r="C325" s="98" t="s">
        <v>757</v>
      </c>
      <c r="D325" s="79" t="s">
        <v>247</v>
      </c>
      <c r="F325" s="79" t="s">
        <v>276</v>
      </c>
      <c r="G325" s="98" t="s">
        <v>277</v>
      </c>
      <c r="H325" s="116" t="s">
        <v>27</v>
      </c>
      <c r="I325" s="80">
        <v>8376.25</v>
      </c>
      <c r="J325" s="117"/>
      <c r="K325" s="80">
        <v>8376.25</v>
      </c>
      <c r="M325" s="119">
        <v>410</v>
      </c>
      <c r="N325" s="99">
        <v>4612.5</v>
      </c>
      <c r="V325" s="99">
        <v>4000</v>
      </c>
      <c r="X325" s="99">
        <v>8612.5</v>
      </c>
      <c r="AB325" s="99">
        <v>8612.5</v>
      </c>
      <c r="AD325" s="99">
        <v>236.25</v>
      </c>
      <c r="AH325" s="104">
        <v>2272</v>
      </c>
      <c r="AI325" s="118" t="s">
        <v>247</v>
      </c>
    </row>
    <row r="326" spans="2:35" x14ac:dyDescent="0.25">
      <c r="B326" s="100">
        <v>2230</v>
      </c>
      <c r="C326" s="98" t="s">
        <v>758</v>
      </c>
      <c r="D326" s="79" t="s">
        <v>227</v>
      </c>
      <c r="F326" s="79" t="s">
        <v>276</v>
      </c>
      <c r="G326" s="98" t="s">
        <v>277</v>
      </c>
      <c r="H326" s="116" t="s">
        <v>27</v>
      </c>
      <c r="I326" s="80">
        <v>8466.25</v>
      </c>
      <c r="J326" s="117"/>
      <c r="K326" s="80">
        <v>8466.25</v>
      </c>
      <c r="M326" s="119">
        <v>418</v>
      </c>
      <c r="N326" s="99">
        <v>4702.5</v>
      </c>
      <c r="V326" s="99">
        <v>4000</v>
      </c>
      <c r="X326" s="99">
        <v>8702.5</v>
      </c>
      <c r="AB326" s="99">
        <v>8702.5</v>
      </c>
      <c r="AD326" s="99">
        <v>236.25</v>
      </c>
      <c r="AH326" s="104">
        <v>2230</v>
      </c>
      <c r="AI326" s="118" t="s">
        <v>227</v>
      </c>
    </row>
    <row r="327" spans="2:35" x14ac:dyDescent="0.25">
      <c r="B327" s="100">
        <v>3117</v>
      </c>
      <c r="C327" s="98" t="s">
        <v>759</v>
      </c>
      <c r="D327" s="79" t="s">
        <v>335</v>
      </c>
      <c r="F327" s="79" t="s">
        <v>276</v>
      </c>
      <c r="G327" s="98" t="s">
        <v>292</v>
      </c>
      <c r="H327" s="116" t="s">
        <v>27</v>
      </c>
      <c r="I327" s="80">
        <v>5653.75</v>
      </c>
      <c r="J327" s="117"/>
      <c r="K327" s="80">
        <v>5653.75</v>
      </c>
      <c r="M327" s="119">
        <v>169</v>
      </c>
      <c r="N327" s="99">
        <v>1901.25</v>
      </c>
      <c r="V327" s="99">
        <v>4000</v>
      </c>
      <c r="X327" s="99">
        <v>5901.25</v>
      </c>
      <c r="AB327" s="99">
        <v>5901.25</v>
      </c>
      <c r="AD327" s="99">
        <v>247.5</v>
      </c>
      <c r="AH327" s="104">
        <v>3117</v>
      </c>
      <c r="AI327" s="118" t="s">
        <v>977</v>
      </c>
    </row>
    <row r="328" spans="2:35" x14ac:dyDescent="0.25">
      <c r="B328" s="100">
        <v>3904</v>
      </c>
      <c r="C328" s="98" t="s">
        <v>760</v>
      </c>
      <c r="D328" s="79" t="s">
        <v>43</v>
      </c>
      <c r="F328" s="79" t="s">
        <v>276</v>
      </c>
      <c r="G328" s="98" t="s">
        <v>277</v>
      </c>
      <c r="H328" s="116" t="s">
        <v>27</v>
      </c>
      <c r="I328" s="80">
        <v>7588.75</v>
      </c>
      <c r="J328" s="117"/>
      <c r="K328" s="80">
        <v>7588.75</v>
      </c>
      <c r="M328" s="119">
        <v>341</v>
      </c>
      <c r="N328" s="99">
        <v>3836.25</v>
      </c>
      <c r="V328" s="99">
        <v>4000</v>
      </c>
      <c r="X328" s="99">
        <v>7836.25</v>
      </c>
      <c r="AB328" s="99">
        <v>7836.25</v>
      </c>
      <c r="AD328" s="99">
        <v>247.5</v>
      </c>
      <c r="AH328" s="104">
        <v>3904</v>
      </c>
      <c r="AI328" s="118" t="s">
        <v>43</v>
      </c>
    </row>
    <row r="329" spans="2:35" x14ac:dyDescent="0.25">
      <c r="B329" s="100">
        <v>2444</v>
      </c>
      <c r="C329" s="98" t="s">
        <v>761</v>
      </c>
      <c r="D329" s="79" t="s">
        <v>140</v>
      </c>
      <c r="F329" s="79" t="s">
        <v>276</v>
      </c>
      <c r="G329" s="98" t="s">
        <v>277</v>
      </c>
      <c r="H329" s="116" t="s">
        <v>36</v>
      </c>
      <c r="I329" s="80">
        <v>9163.75</v>
      </c>
      <c r="J329" s="117"/>
      <c r="K329" s="80">
        <v>9163.75</v>
      </c>
      <c r="M329" s="119">
        <v>481</v>
      </c>
      <c r="N329" s="99">
        <v>5411.25</v>
      </c>
      <c r="V329" s="99">
        <v>4000</v>
      </c>
      <c r="X329" s="99">
        <v>9411.25</v>
      </c>
      <c r="AB329" s="99">
        <v>9411.25</v>
      </c>
      <c r="AD329" s="99">
        <v>247.5</v>
      </c>
      <c r="AH329" s="104">
        <v>2444</v>
      </c>
      <c r="AI329" s="118" t="s">
        <v>140</v>
      </c>
    </row>
    <row r="330" spans="2:35" x14ac:dyDescent="0.25">
      <c r="B330" s="100">
        <v>4065</v>
      </c>
      <c r="C330" s="98" t="s">
        <v>762</v>
      </c>
      <c r="D330" s="79" t="s">
        <v>209</v>
      </c>
      <c r="F330" s="79" t="s">
        <v>276</v>
      </c>
      <c r="G330" s="98" t="s">
        <v>279</v>
      </c>
      <c r="H330" s="116" t="s">
        <v>29</v>
      </c>
      <c r="I330" s="80">
        <v>19238.125</v>
      </c>
      <c r="J330" s="117"/>
      <c r="K330" s="80">
        <v>19238.125</v>
      </c>
      <c r="P330" s="79">
        <v>918</v>
      </c>
      <c r="Q330" s="99">
        <v>15491.25</v>
      </c>
      <c r="V330" s="99">
        <v>4000</v>
      </c>
      <c r="X330" s="99">
        <v>19491.25</v>
      </c>
      <c r="AB330" s="99">
        <v>19491.25</v>
      </c>
      <c r="AD330" s="99">
        <v>253.125</v>
      </c>
      <c r="AH330" s="104">
        <v>4065</v>
      </c>
      <c r="AI330" s="118" t="s">
        <v>209</v>
      </c>
    </row>
    <row r="331" spans="2:35" x14ac:dyDescent="0.25">
      <c r="B331" s="100">
        <v>4523</v>
      </c>
      <c r="C331" s="98" t="s">
        <v>763</v>
      </c>
      <c r="D331" s="79" t="s">
        <v>267</v>
      </c>
      <c r="F331" s="79" t="s">
        <v>276</v>
      </c>
      <c r="G331" s="98" t="s">
        <v>292</v>
      </c>
      <c r="H331" s="116" t="s">
        <v>93</v>
      </c>
      <c r="I331" s="80">
        <v>25127.5</v>
      </c>
      <c r="J331" s="117"/>
      <c r="K331" s="80">
        <v>25127.5</v>
      </c>
      <c r="P331" s="79">
        <v>1267</v>
      </c>
      <c r="Q331" s="99">
        <v>21380.625</v>
      </c>
      <c r="V331" s="99">
        <v>4000</v>
      </c>
      <c r="X331" s="99">
        <v>25380.625</v>
      </c>
      <c r="AB331" s="99">
        <v>25380.625</v>
      </c>
      <c r="AD331" s="99">
        <v>253.125</v>
      </c>
      <c r="AH331" s="104">
        <v>4523</v>
      </c>
      <c r="AI331" s="118" t="s">
        <v>267</v>
      </c>
    </row>
    <row r="332" spans="2:35" x14ac:dyDescent="0.25">
      <c r="B332" s="100">
        <v>2139</v>
      </c>
      <c r="C332" s="98" t="s">
        <v>764</v>
      </c>
      <c r="D332" s="79" t="s">
        <v>265</v>
      </c>
      <c r="F332" s="79" t="s">
        <v>276</v>
      </c>
      <c r="G332" s="98" t="s">
        <v>277</v>
      </c>
      <c r="H332" s="116" t="s">
        <v>27</v>
      </c>
      <c r="I332" s="80">
        <v>8950</v>
      </c>
      <c r="J332" s="117"/>
      <c r="K332" s="80">
        <v>8950</v>
      </c>
      <c r="M332" s="119">
        <v>463</v>
      </c>
      <c r="N332" s="99">
        <v>5208.75</v>
      </c>
      <c r="V332" s="99">
        <v>4000</v>
      </c>
      <c r="X332" s="99">
        <v>9208.75</v>
      </c>
      <c r="AB332" s="99">
        <v>9208.75</v>
      </c>
      <c r="AD332" s="99">
        <v>258.75</v>
      </c>
      <c r="AH332" s="104">
        <v>2139</v>
      </c>
      <c r="AI332" s="118" t="s">
        <v>265</v>
      </c>
    </row>
    <row r="333" spans="2:35" x14ac:dyDescent="0.25">
      <c r="B333" s="100">
        <v>2176</v>
      </c>
      <c r="C333" s="98" t="s">
        <v>765</v>
      </c>
      <c r="D333" s="79" t="s">
        <v>188</v>
      </c>
      <c r="F333" s="79" t="s">
        <v>276</v>
      </c>
      <c r="G333" s="98" t="s">
        <v>277</v>
      </c>
      <c r="H333" s="116" t="s">
        <v>27</v>
      </c>
      <c r="I333" s="80">
        <v>6891.25</v>
      </c>
      <c r="J333" s="117"/>
      <c r="K333" s="80">
        <v>6891.25</v>
      </c>
      <c r="M333" s="119">
        <v>280.5</v>
      </c>
      <c r="N333" s="99">
        <v>3155.625</v>
      </c>
      <c r="V333" s="99">
        <v>4000</v>
      </c>
      <c r="X333" s="99">
        <v>7155.625</v>
      </c>
      <c r="AB333" s="99">
        <v>7155.625</v>
      </c>
      <c r="AD333" s="99">
        <v>264.375</v>
      </c>
      <c r="AH333" s="104">
        <v>2176</v>
      </c>
      <c r="AI333" s="118" t="s">
        <v>188</v>
      </c>
    </row>
    <row r="334" spans="2:35" x14ac:dyDescent="0.25">
      <c r="B334" s="100">
        <v>2189</v>
      </c>
      <c r="C334" s="98" t="s">
        <v>766</v>
      </c>
      <c r="D334" s="79" t="s">
        <v>182</v>
      </c>
      <c r="F334" s="79" t="s">
        <v>276</v>
      </c>
      <c r="G334" s="98" t="s">
        <v>277</v>
      </c>
      <c r="H334" s="116" t="s">
        <v>27</v>
      </c>
      <c r="I334" s="80">
        <v>5800</v>
      </c>
      <c r="J334" s="117"/>
      <c r="K334" s="80">
        <v>5800</v>
      </c>
      <c r="M334" s="119">
        <v>184</v>
      </c>
      <c r="N334" s="99">
        <v>2070</v>
      </c>
      <c r="V334" s="99">
        <v>4000</v>
      </c>
      <c r="X334" s="99">
        <v>6070</v>
      </c>
      <c r="AB334" s="99">
        <v>6070</v>
      </c>
      <c r="AD334" s="99">
        <v>270</v>
      </c>
      <c r="AH334" s="104">
        <v>2189</v>
      </c>
      <c r="AI334" s="118" t="s">
        <v>182</v>
      </c>
    </row>
    <row r="335" spans="2:35" x14ac:dyDescent="0.25">
      <c r="B335" s="100">
        <v>4109</v>
      </c>
      <c r="C335" s="98" t="s">
        <v>767</v>
      </c>
      <c r="D335" s="79" t="s">
        <v>268</v>
      </c>
      <c r="F335" s="79" t="s">
        <v>276</v>
      </c>
      <c r="G335" s="98" t="s">
        <v>277</v>
      </c>
      <c r="H335" s="116" t="s">
        <v>93</v>
      </c>
      <c r="I335" s="80">
        <v>17921.875</v>
      </c>
      <c r="J335" s="117"/>
      <c r="K335" s="80">
        <v>17921.875</v>
      </c>
      <c r="P335" s="79">
        <v>842</v>
      </c>
      <c r="Q335" s="99">
        <v>14208.75</v>
      </c>
      <c r="V335" s="99">
        <v>4000</v>
      </c>
      <c r="X335" s="99">
        <v>18208.75</v>
      </c>
      <c r="AB335" s="99">
        <v>18208.75</v>
      </c>
      <c r="AD335" s="99">
        <v>286.875</v>
      </c>
      <c r="AH335" s="104">
        <v>4109</v>
      </c>
      <c r="AI335" s="118" t="s">
        <v>268</v>
      </c>
    </row>
    <row r="336" spans="2:35" x14ac:dyDescent="0.25">
      <c r="B336" s="100">
        <v>3111</v>
      </c>
      <c r="C336" s="98" t="s">
        <v>768</v>
      </c>
      <c r="D336" s="79" t="s">
        <v>334</v>
      </c>
      <c r="F336" s="79" t="s">
        <v>276</v>
      </c>
      <c r="G336" s="98" t="s">
        <v>292</v>
      </c>
      <c r="H336" s="116" t="s">
        <v>27</v>
      </c>
      <c r="I336" s="80">
        <v>5496.25</v>
      </c>
      <c r="J336" s="117"/>
      <c r="K336" s="80">
        <v>5496.25</v>
      </c>
      <c r="M336" s="119">
        <v>159</v>
      </c>
      <c r="N336" s="99">
        <v>1788.75</v>
      </c>
      <c r="V336" s="99">
        <v>4000</v>
      </c>
      <c r="X336" s="99">
        <v>5788.75</v>
      </c>
      <c r="AB336" s="99">
        <v>5788.75</v>
      </c>
      <c r="AD336" s="99">
        <v>292.5</v>
      </c>
      <c r="AH336" s="104">
        <v>3111</v>
      </c>
      <c r="AI336" s="118" t="s">
        <v>978</v>
      </c>
    </row>
    <row r="337" spans="1:35" x14ac:dyDescent="0.25">
      <c r="B337" s="100">
        <v>2138</v>
      </c>
      <c r="C337" s="98" t="s">
        <v>769</v>
      </c>
      <c r="D337" s="79" t="s">
        <v>259</v>
      </c>
      <c r="F337" s="79" t="s">
        <v>276</v>
      </c>
      <c r="G337" s="98" t="s">
        <v>277</v>
      </c>
      <c r="H337" s="116" t="s">
        <v>27</v>
      </c>
      <c r="I337" s="80">
        <v>7543.75</v>
      </c>
      <c r="J337" s="117"/>
      <c r="K337" s="80">
        <v>7543.75</v>
      </c>
      <c r="M337" s="119">
        <v>341</v>
      </c>
      <c r="N337" s="99">
        <v>3836.25</v>
      </c>
      <c r="V337" s="99">
        <v>4000</v>
      </c>
      <c r="X337" s="99">
        <v>7836.25</v>
      </c>
      <c r="AB337" s="99">
        <v>7836.25</v>
      </c>
      <c r="AD337" s="99">
        <v>292.5</v>
      </c>
      <c r="AH337" s="104">
        <v>2138</v>
      </c>
      <c r="AI337" s="118" t="s">
        <v>259</v>
      </c>
    </row>
    <row r="338" spans="1:35" x14ac:dyDescent="0.25">
      <c r="B338" s="100">
        <v>3902</v>
      </c>
      <c r="C338" s="98" t="s">
        <v>770</v>
      </c>
      <c r="D338" s="79" t="s">
        <v>391</v>
      </c>
      <c r="F338" s="79" t="s">
        <v>276</v>
      </c>
      <c r="G338" s="98" t="s">
        <v>292</v>
      </c>
      <c r="H338" s="116" t="s">
        <v>27</v>
      </c>
      <c r="I338" s="80">
        <v>8050</v>
      </c>
      <c r="J338" s="117"/>
      <c r="K338" s="80">
        <v>8050</v>
      </c>
      <c r="M338" s="119">
        <v>386</v>
      </c>
      <c r="N338" s="99">
        <v>4342.5</v>
      </c>
      <c r="V338" s="99">
        <v>4000</v>
      </c>
      <c r="X338" s="99">
        <v>8342.5</v>
      </c>
      <c r="AB338" s="99">
        <v>8342.5</v>
      </c>
      <c r="AD338" s="99">
        <v>292.5</v>
      </c>
      <c r="AH338" s="104">
        <v>3902</v>
      </c>
      <c r="AI338" s="118" t="s">
        <v>979</v>
      </c>
    </row>
    <row r="339" spans="1:35" x14ac:dyDescent="0.25">
      <c r="B339" s="100">
        <v>2282</v>
      </c>
      <c r="C339" s="98" t="s">
        <v>771</v>
      </c>
      <c r="D339" s="79" t="s">
        <v>138</v>
      </c>
      <c r="F339" s="79" t="s">
        <v>276</v>
      </c>
      <c r="G339" s="98" t="s">
        <v>277</v>
      </c>
      <c r="H339" s="116" t="s">
        <v>27</v>
      </c>
      <c r="I339" s="80">
        <v>8781.25</v>
      </c>
      <c r="J339" s="117"/>
      <c r="K339" s="80">
        <v>8781.25</v>
      </c>
      <c r="M339" s="119">
        <v>451.5</v>
      </c>
      <c r="N339" s="99">
        <v>5079.375</v>
      </c>
      <c r="V339" s="99">
        <v>4000</v>
      </c>
      <c r="X339" s="99">
        <v>9079.375</v>
      </c>
      <c r="AB339" s="99">
        <v>9079.375</v>
      </c>
      <c r="AD339" s="99">
        <v>298.125</v>
      </c>
      <c r="AH339" s="104">
        <v>2282</v>
      </c>
      <c r="AI339" s="118" t="s">
        <v>138</v>
      </c>
    </row>
    <row r="340" spans="1:35" s="101" customFormat="1" ht="29.25" customHeight="1" x14ac:dyDescent="0.25">
      <c r="A340" s="79"/>
      <c r="B340" s="100">
        <v>7052</v>
      </c>
      <c r="C340" s="98" t="s">
        <v>772</v>
      </c>
      <c r="D340" s="79" t="s">
        <v>257</v>
      </c>
      <c r="E340" s="79"/>
      <c r="F340" s="79" t="s">
        <v>276</v>
      </c>
      <c r="G340" s="98" t="s">
        <v>411</v>
      </c>
      <c r="H340" s="116" t="s">
        <v>447</v>
      </c>
      <c r="I340" s="80">
        <v>6801.25</v>
      </c>
      <c r="J340" s="117"/>
      <c r="K340" s="80">
        <v>6801.25</v>
      </c>
      <c r="L340" s="79"/>
      <c r="M340" s="79"/>
      <c r="N340" s="99"/>
      <c r="O340" s="79"/>
      <c r="P340" s="79"/>
      <c r="Q340" s="99"/>
      <c r="R340" s="79"/>
      <c r="S340" s="79">
        <v>92</v>
      </c>
      <c r="T340" s="99">
        <v>3105</v>
      </c>
      <c r="U340" s="79"/>
      <c r="V340" s="99">
        <v>4000</v>
      </c>
      <c r="W340" s="79"/>
      <c r="X340" s="99">
        <v>7105</v>
      </c>
      <c r="Y340" s="79"/>
      <c r="Z340" s="99"/>
      <c r="AA340" s="79"/>
      <c r="AB340" s="99">
        <v>7105</v>
      </c>
      <c r="AC340" s="79"/>
      <c r="AD340" s="99">
        <v>303.75</v>
      </c>
      <c r="AE340" s="79"/>
      <c r="AF340" s="79"/>
      <c r="AG340" s="79"/>
      <c r="AH340" s="104">
        <v>7052</v>
      </c>
      <c r="AI340" s="118" t="s">
        <v>257</v>
      </c>
    </row>
    <row r="341" spans="1:35" x14ac:dyDescent="0.25">
      <c r="B341" s="100">
        <v>2062</v>
      </c>
      <c r="C341" s="98" t="s">
        <v>773</v>
      </c>
      <c r="D341" s="79" t="s">
        <v>111</v>
      </c>
      <c r="F341" s="79" t="s">
        <v>276</v>
      </c>
      <c r="G341" s="98" t="s">
        <v>277</v>
      </c>
      <c r="H341" s="116" t="s">
        <v>27</v>
      </c>
      <c r="I341" s="80">
        <v>5237.5</v>
      </c>
      <c r="J341" s="117"/>
      <c r="K341" s="80">
        <v>5237.5</v>
      </c>
      <c r="M341" s="119">
        <v>137.5</v>
      </c>
      <c r="N341" s="99">
        <v>1546.875</v>
      </c>
      <c r="V341" s="99">
        <v>4000</v>
      </c>
      <c r="X341" s="99">
        <v>5546.875</v>
      </c>
      <c r="AB341" s="99">
        <v>5546.875</v>
      </c>
      <c r="AD341" s="99">
        <v>309.375</v>
      </c>
      <c r="AH341" s="104">
        <v>2062</v>
      </c>
      <c r="AI341" s="118" t="s">
        <v>111</v>
      </c>
    </row>
    <row r="342" spans="1:35" x14ac:dyDescent="0.25">
      <c r="B342" s="100">
        <v>2490</v>
      </c>
      <c r="C342" s="98" t="s">
        <v>774</v>
      </c>
      <c r="D342" s="79" t="s">
        <v>212</v>
      </c>
      <c r="F342" s="79" t="s">
        <v>276</v>
      </c>
      <c r="G342" s="98" t="s">
        <v>277</v>
      </c>
      <c r="H342" s="116" t="s">
        <v>27</v>
      </c>
      <c r="I342" s="80">
        <v>7144.375</v>
      </c>
      <c r="J342" s="117"/>
      <c r="K342" s="80">
        <v>7144.375</v>
      </c>
      <c r="M342" s="119">
        <v>307</v>
      </c>
      <c r="N342" s="99">
        <v>3453.75</v>
      </c>
      <c r="V342" s="99">
        <v>4000</v>
      </c>
      <c r="X342" s="99">
        <v>7453.75</v>
      </c>
      <c r="AB342" s="99">
        <v>7453.75</v>
      </c>
      <c r="AD342" s="99">
        <v>309.375</v>
      </c>
      <c r="AH342" s="104">
        <v>2490</v>
      </c>
      <c r="AI342" s="118" t="s">
        <v>212</v>
      </c>
    </row>
    <row r="343" spans="1:35" s="101" customFormat="1" ht="33" customHeight="1" x14ac:dyDescent="0.25">
      <c r="A343" s="79"/>
      <c r="B343" s="100">
        <v>2465</v>
      </c>
      <c r="C343" s="98" t="s">
        <v>775</v>
      </c>
      <c r="D343" s="79" t="s">
        <v>250</v>
      </c>
      <c r="E343" s="79"/>
      <c r="F343" s="79" t="s">
        <v>276</v>
      </c>
      <c r="G343" s="98" t="s">
        <v>277</v>
      </c>
      <c r="H343" s="116" t="s">
        <v>27</v>
      </c>
      <c r="I343" s="80">
        <v>9231.25</v>
      </c>
      <c r="J343" s="117"/>
      <c r="K343" s="80">
        <v>9231.25</v>
      </c>
      <c r="L343" s="79"/>
      <c r="M343" s="119">
        <v>493</v>
      </c>
      <c r="N343" s="99">
        <v>5546.25</v>
      </c>
      <c r="O343" s="79"/>
      <c r="P343" s="79"/>
      <c r="Q343" s="99"/>
      <c r="R343" s="79"/>
      <c r="S343" s="79"/>
      <c r="T343" s="99"/>
      <c r="U343" s="79"/>
      <c r="V343" s="99">
        <v>4000</v>
      </c>
      <c r="W343" s="79"/>
      <c r="X343" s="99">
        <v>9546.25</v>
      </c>
      <c r="Y343" s="79"/>
      <c r="Z343" s="99"/>
      <c r="AA343" s="79"/>
      <c r="AB343" s="99">
        <v>9546.25</v>
      </c>
      <c r="AC343" s="79"/>
      <c r="AD343" s="99">
        <v>315</v>
      </c>
      <c r="AE343" s="79"/>
      <c r="AF343" s="79"/>
      <c r="AG343" s="79"/>
      <c r="AH343" s="104">
        <v>2465</v>
      </c>
      <c r="AI343" s="118" t="s">
        <v>250</v>
      </c>
    </row>
    <row r="344" spans="1:35" x14ac:dyDescent="0.25">
      <c r="B344" s="100">
        <v>2280</v>
      </c>
      <c r="C344" s="98" t="s">
        <v>776</v>
      </c>
      <c r="D344" s="79" t="s">
        <v>221</v>
      </c>
      <c r="F344" s="79" t="s">
        <v>276</v>
      </c>
      <c r="G344" s="98" t="s">
        <v>277</v>
      </c>
      <c r="H344" s="116" t="s">
        <v>27</v>
      </c>
      <c r="I344" s="80">
        <v>5788.75</v>
      </c>
      <c r="J344" s="117"/>
      <c r="K344" s="80">
        <v>5788.75</v>
      </c>
      <c r="M344" s="119">
        <v>188</v>
      </c>
      <c r="N344" s="99">
        <v>2115</v>
      </c>
      <c r="V344" s="99">
        <v>4000</v>
      </c>
      <c r="X344" s="99">
        <v>6115</v>
      </c>
      <c r="AB344" s="99">
        <v>6115</v>
      </c>
      <c r="AD344" s="99">
        <v>326.25</v>
      </c>
      <c r="AH344" s="104">
        <v>2280</v>
      </c>
      <c r="AI344" s="118" t="s">
        <v>221</v>
      </c>
    </row>
    <row r="345" spans="1:35" x14ac:dyDescent="0.25">
      <c r="B345" s="100">
        <v>2657</v>
      </c>
      <c r="C345" s="98" t="s">
        <v>777</v>
      </c>
      <c r="D345" s="79" t="s">
        <v>39</v>
      </c>
      <c r="F345" s="79" t="s">
        <v>276</v>
      </c>
      <c r="G345" s="98" t="s">
        <v>277</v>
      </c>
      <c r="H345" s="116" t="s">
        <v>27</v>
      </c>
      <c r="I345" s="80">
        <v>9175</v>
      </c>
      <c r="J345" s="117"/>
      <c r="K345" s="80">
        <v>9175</v>
      </c>
      <c r="M345" s="119">
        <v>489</v>
      </c>
      <c r="N345" s="99">
        <v>5501.25</v>
      </c>
      <c r="V345" s="99">
        <v>4000</v>
      </c>
      <c r="X345" s="99">
        <v>9501.25</v>
      </c>
      <c r="AB345" s="99">
        <v>9501.25</v>
      </c>
      <c r="AD345" s="99">
        <v>326.25</v>
      </c>
      <c r="AH345" s="104">
        <v>2657</v>
      </c>
      <c r="AI345" s="118" t="s">
        <v>39</v>
      </c>
    </row>
    <row r="346" spans="1:35" x14ac:dyDescent="0.25">
      <c r="B346" s="100">
        <v>3294</v>
      </c>
      <c r="C346" s="98" t="s">
        <v>778</v>
      </c>
      <c r="D346" s="79" t="s">
        <v>384</v>
      </c>
      <c r="F346" s="79" t="s">
        <v>276</v>
      </c>
      <c r="G346" s="98" t="s">
        <v>292</v>
      </c>
      <c r="H346" s="116" t="s">
        <v>27</v>
      </c>
      <c r="I346" s="80">
        <v>8410</v>
      </c>
      <c r="J346" s="117"/>
      <c r="K346" s="80">
        <v>8410</v>
      </c>
      <c r="M346" s="119">
        <v>422</v>
      </c>
      <c r="N346" s="99">
        <v>4747.5</v>
      </c>
      <c r="V346" s="99">
        <v>4000</v>
      </c>
      <c r="X346" s="99">
        <v>8747.5</v>
      </c>
      <c r="AB346" s="99">
        <v>8747.5</v>
      </c>
      <c r="AD346" s="99">
        <v>337.5</v>
      </c>
      <c r="AH346" s="104">
        <v>3294</v>
      </c>
      <c r="AI346" s="118" t="s">
        <v>980</v>
      </c>
    </row>
    <row r="347" spans="1:35" x14ac:dyDescent="0.25">
      <c r="B347" s="100">
        <v>7002</v>
      </c>
      <c r="C347" s="98" t="s">
        <v>779</v>
      </c>
      <c r="D347" s="79" t="s">
        <v>196</v>
      </c>
      <c r="F347" s="79" t="s">
        <v>276</v>
      </c>
      <c r="G347" s="98" t="s">
        <v>410</v>
      </c>
      <c r="H347" s="116" t="s">
        <v>447</v>
      </c>
      <c r="I347" s="80">
        <v>6565</v>
      </c>
      <c r="J347" s="117"/>
      <c r="K347" s="80">
        <v>6565</v>
      </c>
      <c r="S347" s="79">
        <v>86</v>
      </c>
      <c r="T347" s="99">
        <v>2902.5</v>
      </c>
      <c r="V347" s="99">
        <v>4000</v>
      </c>
      <c r="X347" s="99">
        <v>6902.5</v>
      </c>
      <c r="AB347" s="99">
        <v>6902.5</v>
      </c>
      <c r="AD347" s="99">
        <v>337.5</v>
      </c>
      <c r="AH347" s="104">
        <v>7002</v>
      </c>
      <c r="AI347" s="118" t="s">
        <v>196</v>
      </c>
    </row>
    <row r="348" spans="1:35" x14ac:dyDescent="0.25">
      <c r="B348" s="100">
        <v>7069</v>
      </c>
      <c r="C348" s="98" t="s">
        <v>780</v>
      </c>
      <c r="D348" s="79" t="s">
        <v>413</v>
      </c>
      <c r="F348" s="79" t="s">
        <v>276</v>
      </c>
      <c r="G348" s="98" t="s">
        <v>411</v>
      </c>
      <c r="H348" s="116" t="s">
        <v>447</v>
      </c>
      <c r="I348" s="80">
        <v>9383.125</v>
      </c>
      <c r="J348" s="117"/>
      <c r="K348" s="80">
        <v>9383.125</v>
      </c>
      <c r="S348" s="79">
        <v>169.5</v>
      </c>
      <c r="T348" s="99">
        <v>5720.625</v>
      </c>
      <c r="V348" s="99">
        <v>4000</v>
      </c>
      <c r="X348" s="99">
        <v>9720.625</v>
      </c>
      <c r="AB348" s="99">
        <v>9720.625</v>
      </c>
      <c r="AD348" s="99">
        <v>337.5</v>
      </c>
      <c r="AH348" s="104">
        <v>7069</v>
      </c>
      <c r="AI348" s="118" t="s">
        <v>981</v>
      </c>
    </row>
    <row r="349" spans="1:35" x14ac:dyDescent="0.25">
      <c r="B349" s="100">
        <v>2329</v>
      </c>
      <c r="C349" s="98" t="s">
        <v>781</v>
      </c>
      <c r="D349" s="79" t="s">
        <v>284</v>
      </c>
      <c r="F349" s="79" t="s">
        <v>276</v>
      </c>
      <c r="G349" s="98" t="s">
        <v>277</v>
      </c>
      <c r="H349" s="116" t="s">
        <v>34</v>
      </c>
      <c r="I349" s="80">
        <v>7318.75</v>
      </c>
      <c r="J349" s="117"/>
      <c r="K349" s="80">
        <v>7318.75</v>
      </c>
      <c r="M349" s="119">
        <v>327</v>
      </c>
      <c r="N349" s="99">
        <v>3678.75</v>
      </c>
      <c r="V349" s="99">
        <v>4000</v>
      </c>
      <c r="X349" s="99">
        <v>7678.75</v>
      </c>
      <c r="AB349" s="99">
        <v>7678.75</v>
      </c>
      <c r="AD349" s="99">
        <v>360</v>
      </c>
      <c r="AH349" s="104">
        <v>2329</v>
      </c>
      <c r="AI349" s="118" t="s">
        <v>982</v>
      </c>
    </row>
    <row r="350" spans="1:35" x14ac:dyDescent="0.25">
      <c r="B350" s="100">
        <v>3919</v>
      </c>
      <c r="C350" s="98" t="s">
        <v>782</v>
      </c>
      <c r="D350" s="79" t="s">
        <v>401</v>
      </c>
      <c r="F350" s="79" t="s">
        <v>276</v>
      </c>
      <c r="G350" s="98" t="s">
        <v>277</v>
      </c>
      <c r="H350" s="116" t="s">
        <v>27</v>
      </c>
      <c r="I350" s="80">
        <v>5940.625</v>
      </c>
      <c r="J350" s="117"/>
      <c r="K350" s="80">
        <v>5940.625</v>
      </c>
      <c r="M350" s="119">
        <v>205</v>
      </c>
      <c r="N350" s="99">
        <v>2306.25</v>
      </c>
      <c r="V350" s="99">
        <v>4000</v>
      </c>
      <c r="X350" s="99">
        <v>6306.25</v>
      </c>
      <c r="AB350" s="99">
        <v>6306.25</v>
      </c>
      <c r="AD350" s="99">
        <v>365.625</v>
      </c>
      <c r="AH350" s="104">
        <v>3919</v>
      </c>
      <c r="AI350" s="118" t="s">
        <v>983</v>
      </c>
    </row>
    <row r="351" spans="1:35" x14ac:dyDescent="0.25">
      <c r="B351" s="100">
        <v>3910</v>
      </c>
      <c r="C351" s="98" t="s">
        <v>783</v>
      </c>
      <c r="D351" s="79" t="s">
        <v>238</v>
      </c>
      <c r="F351" s="79" t="s">
        <v>276</v>
      </c>
      <c r="G351" s="98" t="s">
        <v>277</v>
      </c>
      <c r="H351" s="116" t="s">
        <v>27</v>
      </c>
      <c r="I351" s="80">
        <v>7813.75</v>
      </c>
      <c r="J351" s="117"/>
      <c r="K351" s="80">
        <v>7813.75</v>
      </c>
      <c r="M351" s="119">
        <v>372</v>
      </c>
      <c r="N351" s="99">
        <v>4185</v>
      </c>
      <c r="V351" s="99">
        <v>4000</v>
      </c>
      <c r="X351" s="99">
        <v>8185</v>
      </c>
      <c r="AB351" s="99">
        <v>8185</v>
      </c>
      <c r="AD351" s="99">
        <v>371.25</v>
      </c>
      <c r="AH351" s="104">
        <v>3910</v>
      </c>
      <c r="AI351" s="118" t="s">
        <v>238</v>
      </c>
    </row>
    <row r="352" spans="1:35" x14ac:dyDescent="0.25">
      <c r="B352" s="100">
        <v>5229</v>
      </c>
      <c r="C352" s="98" t="s">
        <v>784</v>
      </c>
      <c r="D352" s="79" t="s">
        <v>139</v>
      </c>
      <c r="F352" s="79" t="s">
        <v>276</v>
      </c>
      <c r="G352" s="98" t="s">
        <v>277</v>
      </c>
      <c r="H352" s="116" t="s">
        <v>27</v>
      </c>
      <c r="I352" s="80">
        <v>8938.75</v>
      </c>
      <c r="J352" s="117"/>
      <c r="K352" s="80">
        <v>8938.75</v>
      </c>
      <c r="M352" s="119">
        <v>472</v>
      </c>
      <c r="N352" s="99">
        <v>5310</v>
      </c>
      <c r="V352" s="99">
        <v>4000</v>
      </c>
      <c r="X352" s="99">
        <v>9310</v>
      </c>
      <c r="AB352" s="99">
        <v>9310</v>
      </c>
      <c r="AD352" s="99">
        <v>371.25</v>
      </c>
      <c r="AH352" s="104">
        <v>5229</v>
      </c>
      <c r="AI352" s="118" t="s">
        <v>139</v>
      </c>
    </row>
    <row r="353" spans="2:35" x14ac:dyDescent="0.25">
      <c r="B353" s="100">
        <v>3915</v>
      </c>
      <c r="C353" s="98" t="s">
        <v>785</v>
      </c>
      <c r="D353" s="79" t="s">
        <v>260</v>
      </c>
      <c r="F353" s="79" t="s">
        <v>276</v>
      </c>
      <c r="G353" s="98" t="s">
        <v>277</v>
      </c>
      <c r="H353" s="116" t="s">
        <v>27</v>
      </c>
      <c r="I353" s="80">
        <v>9591.25</v>
      </c>
      <c r="J353" s="117"/>
      <c r="K353" s="80">
        <v>9591.25</v>
      </c>
      <c r="M353" s="119">
        <v>530</v>
      </c>
      <c r="N353" s="99">
        <v>5962.5</v>
      </c>
      <c r="V353" s="99">
        <v>4000</v>
      </c>
      <c r="X353" s="99">
        <v>9962.5</v>
      </c>
      <c r="AB353" s="99">
        <v>9962.5</v>
      </c>
      <c r="AD353" s="99">
        <v>371.25</v>
      </c>
      <c r="AH353" s="104">
        <v>3915</v>
      </c>
      <c r="AI353" s="118" t="s">
        <v>260</v>
      </c>
    </row>
    <row r="354" spans="2:35" x14ac:dyDescent="0.25">
      <c r="B354" s="100">
        <v>7062</v>
      </c>
      <c r="C354" s="98" t="s">
        <v>786</v>
      </c>
      <c r="D354" s="79" t="s">
        <v>224</v>
      </c>
      <c r="F354" s="79" t="s">
        <v>276</v>
      </c>
      <c r="G354" s="98" t="s">
        <v>411</v>
      </c>
      <c r="H354" s="116" t="s">
        <v>447</v>
      </c>
      <c r="I354" s="80">
        <v>6565</v>
      </c>
      <c r="J354" s="117"/>
      <c r="K354" s="80">
        <v>6565</v>
      </c>
      <c r="S354" s="79">
        <v>87</v>
      </c>
      <c r="T354" s="99">
        <v>2936.25</v>
      </c>
      <c r="V354" s="99">
        <v>4000</v>
      </c>
      <c r="X354" s="99">
        <v>6936.25</v>
      </c>
      <c r="AB354" s="99">
        <v>6936.25</v>
      </c>
      <c r="AD354" s="99">
        <v>371.25</v>
      </c>
      <c r="AH354" s="104">
        <v>7062</v>
      </c>
      <c r="AI354" s="118" t="s">
        <v>224</v>
      </c>
    </row>
    <row r="355" spans="2:35" x14ac:dyDescent="0.25">
      <c r="B355" s="100">
        <v>7051</v>
      </c>
      <c r="C355" s="98" t="s">
        <v>787</v>
      </c>
      <c r="D355" s="79" t="s">
        <v>236</v>
      </c>
      <c r="F355" s="79" t="s">
        <v>276</v>
      </c>
      <c r="G355" s="98" t="s">
        <v>411</v>
      </c>
      <c r="H355" s="116" t="s">
        <v>447</v>
      </c>
      <c r="I355" s="80">
        <v>7037.5</v>
      </c>
      <c r="J355" s="117"/>
      <c r="K355" s="80">
        <v>7037.5</v>
      </c>
      <c r="S355" s="79">
        <v>101</v>
      </c>
      <c r="T355" s="99">
        <v>3408.75</v>
      </c>
      <c r="V355" s="99">
        <v>4000</v>
      </c>
      <c r="X355" s="99">
        <v>7408.75</v>
      </c>
      <c r="AB355" s="99">
        <v>7408.75</v>
      </c>
      <c r="AD355" s="99">
        <v>371.25</v>
      </c>
      <c r="AH355" s="104">
        <v>7051</v>
      </c>
      <c r="AI355" s="118" t="s">
        <v>236</v>
      </c>
    </row>
    <row r="356" spans="2:35" x14ac:dyDescent="0.25">
      <c r="B356" s="100">
        <v>2309</v>
      </c>
      <c r="C356" s="98" t="s">
        <v>788</v>
      </c>
      <c r="D356" s="79" t="s">
        <v>215</v>
      </c>
      <c r="F356" s="79" t="s">
        <v>276</v>
      </c>
      <c r="G356" s="98" t="s">
        <v>277</v>
      </c>
      <c r="H356" s="116" t="s">
        <v>27</v>
      </c>
      <c r="I356" s="80">
        <v>7465</v>
      </c>
      <c r="J356" s="117"/>
      <c r="K356" s="80">
        <v>7465</v>
      </c>
      <c r="M356" s="119">
        <v>342</v>
      </c>
      <c r="N356" s="99">
        <v>3847.5</v>
      </c>
      <c r="V356" s="99">
        <v>4000</v>
      </c>
      <c r="X356" s="99">
        <v>7847.5</v>
      </c>
      <c r="AB356" s="99">
        <v>7847.5</v>
      </c>
      <c r="AD356" s="99">
        <v>382.5</v>
      </c>
      <c r="AH356" s="104">
        <v>2309</v>
      </c>
      <c r="AI356" s="118" t="s">
        <v>215</v>
      </c>
    </row>
    <row r="357" spans="2:35" x14ac:dyDescent="0.25">
      <c r="B357" s="100">
        <v>3914</v>
      </c>
      <c r="C357" s="98" t="s">
        <v>789</v>
      </c>
      <c r="D357" s="79" t="s">
        <v>195</v>
      </c>
      <c r="F357" s="79" t="s">
        <v>276</v>
      </c>
      <c r="G357" s="98" t="s">
        <v>277</v>
      </c>
      <c r="H357" s="116" t="s">
        <v>27</v>
      </c>
      <c r="I357" s="80">
        <v>9591.25</v>
      </c>
      <c r="J357" s="117"/>
      <c r="K357" s="80">
        <v>9591.25</v>
      </c>
      <c r="M357" s="119">
        <v>531.5</v>
      </c>
      <c r="N357" s="99">
        <v>5979.375</v>
      </c>
      <c r="V357" s="99">
        <v>4000</v>
      </c>
      <c r="X357" s="99">
        <v>9979.375</v>
      </c>
      <c r="AB357" s="99">
        <v>9979.375</v>
      </c>
      <c r="AD357" s="99">
        <v>388.125</v>
      </c>
      <c r="AH357" s="104">
        <v>3914</v>
      </c>
      <c r="AI357" s="118" t="s">
        <v>195</v>
      </c>
    </row>
    <row r="358" spans="2:35" x14ac:dyDescent="0.25">
      <c r="B358" s="100">
        <v>7040</v>
      </c>
      <c r="C358" s="98" t="s">
        <v>790</v>
      </c>
      <c r="D358" s="79" t="s">
        <v>245</v>
      </c>
      <c r="F358" s="79" t="s">
        <v>276</v>
      </c>
      <c r="G358" s="98" t="s">
        <v>411</v>
      </c>
      <c r="H358" s="116" t="s">
        <v>447</v>
      </c>
      <c r="I358" s="80">
        <v>8876.875</v>
      </c>
      <c r="J358" s="117"/>
      <c r="K358" s="80">
        <v>8876.875</v>
      </c>
      <c r="S358" s="79">
        <v>156</v>
      </c>
      <c r="T358" s="99">
        <v>5265</v>
      </c>
      <c r="V358" s="99">
        <v>4000</v>
      </c>
      <c r="X358" s="99">
        <v>9265</v>
      </c>
      <c r="AB358" s="99">
        <v>9265</v>
      </c>
      <c r="AD358" s="99">
        <v>388.125</v>
      </c>
      <c r="AH358" s="104">
        <v>7040</v>
      </c>
      <c r="AI358" s="118" t="s">
        <v>245</v>
      </c>
    </row>
    <row r="359" spans="2:35" x14ac:dyDescent="0.25">
      <c r="B359" s="100">
        <v>7059</v>
      </c>
      <c r="C359" s="98" t="s">
        <v>791</v>
      </c>
      <c r="D359" s="79" t="s">
        <v>199</v>
      </c>
      <c r="F359" s="79" t="s">
        <v>276</v>
      </c>
      <c r="G359" s="98" t="s">
        <v>411</v>
      </c>
      <c r="H359" s="116" t="s">
        <v>447</v>
      </c>
      <c r="I359" s="80">
        <v>7982.5</v>
      </c>
      <c r="J359" s="117"/>
      <c r="K359" s="80">
        <v>7982.5</v>
      </c>
      <c r="S359" s="79">
        <v>130</v>
      </c>
      <c r="T359" s="99">
        <v>4387.5</v>
      </c>
      <c r="V359" s="99">
        <v>4000</v>
      </c>
      <c r="X359" s="99">
        <v>8387.5</v>
      </c>
      <c r="AB359" s="99">
        <v>8387.5</v>
      </c>
      <c r="AD359" s="99">
        <v>405</v>
      </c>
      <c r="AH359" s="104">
        <v>7059</v>
      </c>
      <c r="AI359" s="118" t="s">
        <v>199</v>
      </c>
    </row>
    <row r="360" spans="2:35" x14ac:dyDescent="0.25">
      <c r="B360" s="100">
        <v>2065</v>
      </c>
      <c r="C360" s="98" t="s">
        <v>792</v>
      </c>
      <c r="D360" s="79" t="s">
        <v>396</v>
      </c>
      <c r="F360" s="79" t="s">
        <v>276</v>
      </c>
      <c r="G360" s="98" t="s">
        <v>277</v>
      </c>
      <c r="H360" s="116" t="s">
        <v>27</v>
      </c>
      <c r="I360" s="80">
        <v>8927.5</v>
      </c>
      <c r="J360" s="117"/>
      <c r="K360" s="80">
        <v>8927.5</v>
      </c>
      <c r="M360" s="119">
        <v>477</v>
      </c>
      <c r="N360" s="99">
        <v>5366.25</v>
      </c>
      <c r="V360" s="99">
        <v>4000</v>
      </c>
      <c r="X360" s="99">
        <v>9366.25</v>
      </c>
      <c r="AB360" s="99">
        <v>9366.25</v>
      </c>
      <c r="AD360" s="99">
        <v>438.75</v>
      </c>
      <c r="AH360" s="104">
        <v>2065</v>
      </c>
      <c r="AI360" s="118" t="s">
        <v>984</v>
      </c>
    </row>
    <row r="361" spans="2:35" x14ac:dyDescent="0.25">
      <c r="B361" s="100">
        <v>3900</v>
      </c>
      <c r="C361" s="98" t="s">
        <v>793</v>
      </c>
      <c r="D361" s="79" t="s">
        <v>75</v>
      </c>
      <c r="F361" s="79" t="s">
        <v>276</v>
      </c>
      <c r="G361" s="98" t="s">
        <v>277</v>
      </c>
      <c r="H361" s="116" t="s">
        <v>27</v>
      </c>
      <c r="I361" s="80">
        <v>9085</v>
      </c>
      <c r="J361" s="117"/>
      <c r="K361" s="80">
        <v>9085</v>
      </c>
      <c r="M361" s="119">
        <v>491</v>
      </c>
      <c r="N361" s="99">
        <v>5523.75</v>
      </c>
      <c r="V361" s="99">
        <v>4000</v>
      </c>
      <c r="X361" s="99">
        <v>9523.75</v>
      </c>
      <c r="AB361" s="99">
        <v>9523.75</v>
      </c>
      <c r="AD361" s="99">
        <v>438.75</v>
      </c>
      <c r="AH361" s="104">
        <v>3900</v>
      </c>
      <c r="AI361" s="118" t="s">
        <v>75</v>
      </c>
    </row>
    <row r="362" spans="2:35" x14ac:dyDescent="0.25">
      <c r="B362" s="100">
        <v>7039</v>
      </c>
      <c r="C362" s="98" t="s">
        <v>794</v>
      </c>
      <c r="D362" s="79" t="s">
        <v>412</v>
      </c>
      <c r="F362" s="79" t="s">
        <v>276</v>
      </c>
      <c r="G362" s="98" t="s">
        <v>411</v>
      </c>
      <c r="H362" s="116" t="s">
        <v>447</v>
      </c>
      <c r="I362" s="80">
        <v>10210</v>
      </c>
      <c r="J362" s="117"/>
      <c r="K362" s="80">
        <v>10210</v>
      </c>
      <c r="S362" s="79">
        <v>197</v>
      </c>
      <c r="T362" s="99">
        <v>6648.75</v>
      </c>
      <c r="V362" s="99">
        <v>4000</v>
      </c>
      <c r="X362" s="99">
        <v>10648.75</v>
      </c>
      <c r="AB362" s="99">
        <v>10648.75</v>
      </c>
      <c r="AD362" s="99">
        <v>438.75</v>
      </c>
      <c r="AH362" s="104">
        <v>7039</v>
      </c>
      <c r="AI362" s="118" t="s">
        <v>985</v>
      </c>
    </row>
    <row r="363" spans="2:35" x14ac:dyDescent="0.25">
      <c r="B363" s="100">
        <v>2175</v>
      </c>
      <c r="C363" s="98" t="s">
        <v>795</v>
      </c>
      <c r="D363" s="79" t="s">
        <v>225</v>
      </c>
      <c r="F363" s="79" t="s">
        <v>276</v>
      </c>
      <c r="G363" s="98" t="s">
        <v>277</v>
      </c>
      <c r="H363" s="116" t="s">
        <v>36</v>
      </c>
      <c r="I363" s="80">
        <v>6520</v>
      </c>
      <c r="J363" s="117"/>
      <c r="K363" s="80">
        <v>6520</v>
      </c>
      <c r="M363" s="119">
        <v>264</v>
      </c>
      <c r="N363" s="99">
        <v>2970</v>
      </c>
      <c r="V363" s="99">
        <v>4000</v>
      </c>
      <c r="X363" s="99">
        <v>6970</v>
      </c>
      <c r="AB363" s="99">
        <v>6970</v>
      </c>
      <c r="AD363" s="99">
        <v>450</v>
      </c>
      <c r="AH363" s="104">
        <v>2175</v>
      </c>
      <c r="AI363" s="118" t="s">
        <v>225</v>
      </c>
    </row>
    <row r="364" spans="2:35" x14ac:dyDescent="0.25">
      <c r="B364" s="100">
        <v>2636</v>
      </c>
      <c r="C364" s="98" t="s">
        <v>796</v>
      </c>
      <c r="D364" s="79" t="s">
        <v>91</v>
      </c>
      <c r="F364" s="79" t="s">
        <v>276</v>
      </c>
      <c r="G364" s="98" t="s">
        <v>277</v>
      </c>
      <c r="H364" s="116" t="s">
        <v>27</v>
      </c>
      <c r="I364" s="80">
        <v>7195</v>
      </c>
      <c r="J364" s="117"/>
      <c r="K364" s="80">
        <v>7195</v>
      </c>
      <c r="M364" s="119">
        <v>324</v>
      </c>
      <c r="N364" s="99">
        <v>3645</v>
      </c>
      <c r="V364" s="99">
        <v>4000</v>
      </c>
      <c r="X364" s="99">
        <v>7645</v>
      </c>
      <c r="AB364" s="99">
        <v>7645</v>
      </c>
      <c r="AD364" s="99">
        <v>450</v>
      </c>
      <c r="AH364" s="104">
        <v>2636</v>
      </c>
      <c r="AI364" s="118" t="s">
        <v>91</v>
      </c>
    </row>
    <row r="365" spans="2:35" x14ac:dyDescent="0.25">
      <c r="B365" s="100">
        <v>2603</v>
      </c>
      <c r="C365" s="98" t="s">
        <v>797</v>
      </c>
      <c r="D365" s="79" t="s">
        <v>270</v>
      </c>
      <c r="F365" s="79" t="s">
        <v>276</v>
      </c>
      <c r="G365" s="98" t="s">
        <v>277</v>
      </c>
      <c r="H365" s="116" t="s">
        <v>27</v>
      </c>
      <c r="I365" s="80">
        <v>8128.75</v>
      </c>
      <c r="J365" s="117"/>
      <c r="K365" s="80">
        <v>8128.75</v>
      </c>
      <c r="M365" s="119">
        <v>407</v>
      </c>
      <c r="N365" s="99">
        <v>4578.75</v>
      </c>
      <c r="V365" s="99">
        <v>4000</v>
      </c>
      <c r="X365" s="99">
        <v>8578.75</v>
      </c>
      <c r="AB365" s="99">
        <v>8578.75</v>
      </c>
      <c r="AD365" s="99">
        <v>450</v>
      </c>
      <c r="AH365" s="104">
        <v>2603</v>
      </c>
      <c r="AI365" s="118" t="s">
        <v>270</v>
      </c>
    </row>
    <row r="366" spans="2:35" x14ac:dyDescent="0.25">
      <c r="B366" s="100">
        <v>2191</v>
      </c>
      <c r="C366" s="98" t="s">
        <v>798</v>
      </c>
      <c r="D366" s="79" t="s">
        <v>170</v>
      </c>
      <c r="F366" s="79" t="s">
        <v>276</v>
      </c>
      <c r="G366" s="98" t="s">
        <v>277</v>
      </c>
      <c r="H366" s="116" t="s">
        <v>27</v>
      </c>
      <c r="I366" s="80">
        <v>9996.25</v>
      </c>
      <c r="J366" s="117"/>
      <c r="K366" s="80">
        <v>9996.25</v>
      </c>
      <c r="M366" s="119">
        <v>573.5</v>
      </c>
      <c r="N366" s="99">
        <v>6451.875</v>
      </c>
      <c r="V366" s="99">
        <v>4000</v>
      </c>
      <c r="X366" s="99">
        <v>10451.875</v>
      </c>
      <c r="AB366" s="99">
        <v>10451.875</v>
      </c>
      <c r="AD366" s="99">
        <v>455.625</v>
      </c>
      <c r="AH366" s="104">
        <v>2191</v>
      </c>
      <c r="AI366" s="118" t="s">
        <v>170</v>
      </c>
    </row>
    <row r="367" spans="2:35" x14ac:dyDescent="0.25">
      <c r="B367" s="100">
        <v>5425</v>
      </c>
      <c r="C367" s="98" t="s">
        <v>799</v>
      </c>
      <c r="D367" s="79" t="s">
        <v>405</v>
      </c>
      <c r="F367" s="79" t="s">
        <v>276</v>
      </c>
      <c r="G367" s="98" t="s">
        <v>279</v>
      </c>
      <c r="H367" s="116" t="s">
        <v>29</v>
      </c>
      <c r="I367" s="80">
        <v>12521.875</v>
      </c>
      <c r="J367" s="117"/>
      <c r="K367" s="80">
        <v>12521.875</v>
      </c>
      <c r="P367" s="79">
        <v>532</v>
      </c>
      <c r="Q367" s="99">
        <v>8977.5</v>
      </c>
      <c r="V367" s="99">
        <v>4000</v>
      </c>
      <c r="X367" s="99">
        <v>12977.5</v>
      </c>
      <c r="AB367" s="99">
        <v>12977.5</v>
      </c>
      <c r="AD367" s="99">
        <v>455.625</v>
      </c>
      <c r="AH367" s="104">
        <v>5425</v>
      </c>
      <c r="AI367" s="118" t="s">
        <v>986</v>
      </c>
    </row>
    <row r="368" spans="2:35" x14ac:dyDescent="0.25">
      <c r="B368" s="100">
        <v>2066</v>
      </c>
      <c r="C368" s="98" t="s">
        <v>800</v>
      </c>
      <c r="D368" s="79" t="s">
        <v>254</v>
      </c>
      <c r="F368" s="79" t="s">
        <v>276</v>
      </c>
      <c r="G368" s="98" t="s">
        <v>277</v>
      </c>
      <c r="H368" s="116" t="s">
        <v>27</v>
      </c>
      <c r="I368" s="80">
        <v>6801.25</v>
      </c>
      <c r="J368" s="117"/>
      <c r="K368" s="80">
        <v>6801.25</v>
      </c>
      <c r="M368" s="119">
        <v>290</v>
      </c>
      <c r="N368" s="99">
        <v>3262.5</v>
      </c>
      <c r="V368" s="99">
        <v>4000</v>
      </c>
      <c r="X368" s="99">
        <v>7262.5</v>
      </c>
      <c r="AB368" s="99">
        <v>7262.5</v>
      </c>
      <c r="AD368" s="99">
        <v>461.25</v>
      </c>
      <c r="AH368" s="104">
        <v>2066</v>
      </c>
      <c r="AI368" s="118" t="s">
        <v>254</v>
      </c>
    </row>
    <row r="369" spans="2:35" x14ac:dyDescent="0.25">
      <c r="B369" s="100">
        <v>3037</v>
      </c>
      <c r="C369" s="98" t="s">
        <v>801</v>
      </c>
      <c r="D369" s="79" t="s">
        <v>306</v>
      </c>
      <c r="F369" s="79" t="s">
        <v>276</v>
      </c>
      <c r="G369" s="98" t="s">
        <v>292</v>
      </c>
      <c r="H369" s="116" t="s">
        <v>27</v>
      </c>
      <c r="I369" s="80">
        <v>5417.5</v>
      </c>
      <c r="J369" s="117"/>
      <c r="K369" s="80">
        <v>5417.5</v>
      </c>
      <c r="M369" s="119">
        <v>183</v>
      </c>
      <c r="N369" s="99">
        <v>2058.75</v>
      </c>
      <c r="V369" s="99">
        <v>4000</v>
      </c>
      <c r="X369" s="99">
        <v>6058.75</v>
      </c>
      <c r="AB369" s="99">
        <v>6058.75</v>
      </c>
      <c r="AD369" s="99">
        <v>641.25</v>
      </c>
      <c r="AH369" s="104">
        <v>3037</v>
      </c>
      <c r="AI369" s="118" t="s">
        <v>987</v>
      </c>
    </row>
    <row r="370" spans="2:35" x14ac:dyDescent="0.25">
      <c r="B370" s="100">
        <v>4045</v>
      </c>
      <c r="C370" s="98" t="s">
        <v>802</v>
      </c>
      <c r="D370" s="79" t="s">
        <v>266</v>
      </c>
      <c r="F370" s="79" t="s">
        <v>276</v>
      </c>
      <c r="G370" s="98" t="s">
        <v>277</v>
      </c>
      <c r="H370" s="116" t="s">
        <v>93</v>
      </c>
      <c r="I370" s="80">
        <v>24739.375</v>
      </c>
      <c r="J370" s="117"/>
      <c r="K370" s="80">
        <v>24739.375</v>
      </c>
      <c r="P370" s="79">
        <v>1267</v>
      </c>
      <c r="Q370" s="99">
        <v>21380.625</v>
      </c>
      <c r="V370" s="99">
        <v>4000</v>
      </c>
      <c r="X370" s="99">
        <v>25380.625</v>
      </c>
      <c r="AB370" s="99">
        <v>25380.625</v>
      </c>
      <c r="AD370" s="99">
        <v>641.25</v>
      </c>
      <c r="AH370" s="104">
        <v>4045</v>
      </c>
      <c r="AI370" s="118" t="s">
        <v>266</v>
      </c>
    </row>
    <row r="371" spans="2:35" x14ac:dyDescent="0.25">
      <c r="B371" s="100">
        <v>7043</v>
      </c>
      <c r="C371" s="98" t="s">
        <v>803</v>
      </c>
      <c r="D371" s="79" t="s">
        <v>262</v>
      </c>
      <c r="F371" s="79" t="s">
        <v>276</v>
      </c>
      <c r="G371" s="98" t="s">
        <v>411</v>
      </c>
      <c r="H371" s="116" t="s">
        <v>447</v>
      </c>
      <c r="I371" s="80">
        <v>8893.75</v>
      </c>
      <c r="J371" s="117"/>
      <c r="K371" s="80">
        <v>8893.75</v>
      </c>
      <c r="S371" s="79">
        <v>165</v>
      </c>
      <c r="T371" s="99">
        <v>5568.75</v>
      </c>
      <c r="V371" s="99">
        <v>4000</v>
      </c>
      <c r="X371" s="99">
        <v>9568.75</v>
      </c>
      <c r="AB371" s="99">
        <v>9568.75</v>
      </c>
      <c r="AD371" s="99">
        <v>675</v>
      </c>
      <c r="AH371" s="104">
        <v>7043</v>
      </c>
      <c r="AI371" s="118" t="s">
        <v>262</v>
      </c>
    </row>
    <row r="372" spans="2:35" x14ac:dyDescent="0.25">
      <c r="B372" s="100">
        <v>7032</v>
      </c>
      <c r="C372" s="98" t="s">
        <v>804</v>
      </c>
      <c r="D372" s="79" t="s">
        <v>223</v>
      </c>
      <c r="F372" s="79" t="s">
        <v>276</v>
      </c>
      <c r="G372" s="98" t="s">
        <v>411</v>
      </c>
      <c r="H372" s="116" t="s">
        <v>447</v>
      </c>
      <c r="I372" s="80">
        <v>10615</v>
      </c>
      <c r="J372" s="117"/>
      <c r="K372" s="80">
        <v>10615</v>
      </c>
      <c r="S372" s="79">
        <v>216</v>
      </c>
      <c r="T372" s="99">
        <v>7290</v>
      </c>
      <c r="V372" s="99">
        <v>4000</v>
      </c>
      <c r="X372" s="99">
        <v>11290</v>
      </c>
      <c r="AB372" s="99">
        <v>11290</v>
      </c>
      <c r="AD372" s="99">
        <v>675</v>
      </c>
      <c r="AH372" s="104">
        <v>7032</v>
      </c>
      <c r="AI372" s="118" t="s">
        <v>223</v>
      </c>
    </row>
    <row r="373" spans="2:35" x14ac:dyDescent="0.25">
      <c r="B373" s="100">
        <v>4246</v>
      </c>
      <c r="C373" s="98" t="s">
        <v>805</v>
      </c>
      <c r="D373" s="79" t="s">
        <v>404</v>
      </c>
      <c r="F373" s="79" t="s">
        <v>276</v>
      </c>
      <c r="G373" s="98" t="s">
        <v>277</v>
      </c>
      <c r="H373" s="116" t="s">
        <v>29</v>
      </c>
      <c r="I373" s="80">
        <v>24013.75</v>
      </c>
      <c r="J373" s="117"/>
      <c r="K373" s="80">
        <v>24013.75</v>
      </c>
      <c r="P373" s="79">
        <v>1231</v>
      </c>
      <c r="Q373" s="99">
        <v>20773.125</v>
      </c>
      <c r="V373" s="99">
        <v>4000</v>
      </c>
      <c r="X373" s="99">
        <v>24773.125</v>
      </c>
      <c r="AB373" s="99">
        <v>24773.125</v>
      </c>
      <c r="AD373" s="99">
        <v>759.375</v>
      </c>
      <c r="AH373" s="104">
        <v>4246</v>
      </c>
      <c r="AI373" s="118" t="s">
        <v>988</v>
      </c>
    </row>
    <row r="374" spans="2:35" x14ac:dyDescent="0.25">
      <c r="B374" s="100">
        <v>7056</v>
      </c>
      <c r="C374" s="98" t="s">
        <v>806</v>
      </c>
      <c r="D374" s="79" t="s">
        <v>264</v>
      </c>
      <c r="F374" s="79" t="s">
        <v>276</v>
      </c>
      <c r="G374" s="98" t="s">
        <v>411</v>
      </c>
      <c r="H374" s="116" t="s">
        <v>447</v>
      </c>
      <c r="I374" s="80">
        <v>10108.75</v>
      </c>
      <c r="J374" s="117"/>
      <c r="K374" s="80">
        <v>10108.75</v>
      </c>
      <c r="S374" s="79">
        <v>205</v>
      </c>
      <c r="T374" s="99">
        <v>6918.75</v>
      </c>
      <c r="V374" s="99">
        <v>4000</v>
      </c>
      <c r="X374" s="99">
        <v>10918.75</v>
      </c>
      <c r="AB374" s="99">
        <v>10918.75</v>
      </c>
      <c r="AD374" s="99">
        <v>810</v>
      </c>
      <c r="AH374" s="104">
        <v>7056</v>
      </c>
      <c r="AI374" s="118" t="s">
        <v>264</v>
      </c>
    </row>
    <row r="375" spans="2:35" x14ac:dyDescent="0.25">
      <c r="B375" s="100">
        <v>5412</v>
      </c>
      <c r="C375" s="98" t="s">
        <v>807</v>
      </c>
      <c r="D375" s="79" t="s">
        <v>241</v>
      </c>
      <c r="F375" s="79" t="s">
        <v>276</v>
      </c>
      <c r="G375" s="98" t="s">
        <v>279</v>
      </c>
      <c r="H375" s="116" t="s">
        <v>93</v>
      </c>
      <c r="I375" s="80">
        <v>21617.5</v>
      </c>
      <c r="J375" s="117"/>
      <c r="K375" s="80">
        <v>21617.5</v>
      </c>
      <c r="P375" s="79">
        <v>1118</v>
      </c>
      <c r="Q375" s="99">
        <v>18866.25</v>
      </c>
      <c r="V375" s="99">
        <v>4000</v>
      </c>
      <c r="X375" s="99">
        <v>22866.25</v>
      </c>
      <c r="AB375" s="99">
        <v>22866.25</v>
      </c>
      <c r="AD375" s="99">
        <v>1248.75</v>
      </c>
      <c r="AH375" s="104">
        <v>5412</v>
      </c>
      <c r="AI375" s="118" t="s">
        <v>241</v>
      </c>
    </row>
    <row r="376" spans="2:35" ht="60" x14ac:dyDescent="0.25">
      <c r="B376" s="100">
        <v>2000</v>
      </c>
      <c r="C376" s="127" t="s">
        <v>808</v>
      </c>
      <c r="D376" s="101" t="s">
        <v>272</v>
      </c>
      <c r="E376" s="128" t="s">
        <v>809</v>
      </c>
      <c r="F376" s="101" t="s">
        <v>276</v>
      </c>
      <c r="G376" s="101" t="s">
        <v>292</v>
      </c>
      <c r="H376" s="116" t="s">
        <v>27</v>
      </c>
      <c r="I376" s="124">
        <v>5563.75</v>
      </c>
      <c r="J376" s="125"/>
      <c r="K376" s="124">
        <v>5563.75</v>
      </c>
      <c r="L376" s="101"/>
      <c r="M376" s="119">
        <v>321</v>
      </c>
      <c r="N376" s="99">
        <v>3611.25</v>
      </c>
      <c r="O376" s="101"/>
      <c r="R376" s="101"/>
      <c r="U376" s="101"/>
      <c r="V376" s="99">
        <v>4000</v>
      </c>
      <c r="W376" s="101"/>
      <c r="X376" s="102">
        <v>7611.25</v>
      </c>
      <c r="Y376" s="101"/>
      <c r="Z376" s="102"/>
      <c r="AA376" s="101"/>
      <c r="AB376" s="102">
        <v>7611.25</v>
      </c>
      <c r="AC376" s="101"/>
      <c r="AD376" s="102">
        <v>2047.5</v>
      </c>
      <c r="AE376" s="101"/>
      <c r="AF376" s="101"/>
      <c r="AH376" s="104">
        <v>2000</v>
      </c>
      <c r="AI376" s="118" t="s">
        <v>989</v>
      </c>
    </row>
    <row r="377" spans="2:35" x14ac:dyDescent="0.25">
      <c r="B377" s="100">
        <v>3171</v>
      </c>
      <c r="C377" s="98" t="s">
        <v>810</v>
      </c>
      <c r="D377" s="79" t="s">
        <v>367</v>
      </c>
      <c r="F377" s="79" t="s">
        <v>276</v>
      </c>
      <c r="G377" s="98" t="s">
        <v>292</v>
      </c>
      <c r="H377" s="116" t="s">
        <v>27</v>
      </c>
      <c r="I377" s="80">
        <v>4877.5</v>
      </c>
      <c r="J377" s="117">
        <v>-3000</v>
      </c>
      <c r="K377" s="80">
        <v>1877.5</v>
      </c>
      <c r="M377" s="119">
        <v>73</v>
      </c>
      <c r="N377" s="99">
        <v>821.25</v>
      </c>
      <c r="V377" s="99">
        <v>4000</v>
      </c>
      <c r="X377" s="99">
        <v>4821.25</v>
      </c>
      <c r="AB377" s="99">
        <v>4821.25</v>
      </c>
      <c r="AD377" s="99">
        <v>2943.75</v>
      </c>
      <c r="AF377" s="79" t="s">
        <v>811</v>
      </c>
      <c r="AH377" s="104">
        <v>3171</v>
      </c>
      <c r="AI377" s="118" t="s">
        <v>990</v>
      </c>
    </row>
    <row r="378" spans="2:35" x14ac:dyDescent="0.25">
      <c r="B378" s="97">
        <v>2002</v>
      </c>
      <c r="C378" s="120" t="s">
        <v>812</v>
      </c>
      <c r="D378" s="98" t="s">
        <v>421</v>
      </c>
      <c r="E378" s="121" t="s">
        <v>813</v>
      </c>
      <c r="F378" s="98" t="s">
        <v>276</v>
      </c>
      <c r="G378" s="98" t="s">
        <v>279</v>
      </c>
      <c r="H378" s="116" t="s">
        <v>27</v>
      </c>
      <c r="I378" s="117">
        <v>0</v>
      </c>
      <c r="J378" s="117"/>
      <c r="K378" s="80">
        <v>0</v>
      </c>
      <c r="M378" s="119">
        <v>151</v>
      </c>
      <c r="N378" s="122">
        <v>1698.75</v>
      </c>
      <c r="O378" s="123"/>
      <c r="Q378" s="122"/>
      <c r="R378" s="123"/>
      <c r="T378" s="122"/>
      <c r="U378" s="123"/>
      <c r="V378" s="122">
        <v>4000</v>
      </c>
      <c r="W378" s="123"/>
      <c r="X378" s="122">
        <v>5698.75</v>
      </c>
      <c r="Y378" s="123"/>
      <c r="Z378" s="122"/>
      <c r="AA378" s="123"/>
      <c r="AB378" s="122">
        <v>5698.75</v>
      </c>
      <c r="AD378" s="99">
        <v>5698.75</v>
      </c>
      <c r="AH378" s="104">
        <v>2002</v>
      </c>
      <c r="AI378" s="118" t="s">
        <v>421</v>
      </c>
    </row>
    <row r="379" spans="2:35" x14ac:dyDescent="0.25">
      <c r="B379" s="100">
        <v>3917</v>
      </c>
      <c r="C379" s="98" t="s">
        <v>814</v>
      </c>
      <c r="D379" s="79" t="s">
        <v>399</v>
      </c>
      <c r="F379" s="79" t="s">
        <v>276</v>
      </c>
      <c r="G379" s="98" t="s">
        <v>277</v>
      </c>
      <c r="H379" s="116" t="s">
        <v>27</v>
      </c>
      <c r="I379" s="80">
        <v>8899.375</v>
      </c>
      <c r="J379" s="117">
        <v>-8000</v>
      </c>
      <c r="K379" s="80">
        <v>899.375</v>
      </c>
      <c r="M379" s="119">
        <v>476.5</v>
      </c>
      <c r="N379" s="99">
        <v>5360.625</v>
      </c>
      <c r="V379" s="99">
        <v>4000</v>
      </c>
      <c r="X379" s="99">
        <v>9360.625</v>
      </c>
      <c r="AB379" s="99">
        <v>9360.625</v>
      </c>
      <c r="AD379" s="99">
        <v>8461.25</v>
      </c>
      <c r="AF379" s="79" t="s">
        <v>815</v>
      </c>
      <c r="AH379" s="104">
        <v>3917</v>
      </c>
      <c r="AI379" s="118" t="s">
        <v>991</v>
      </c>
    </row>
    <row r="380" spans="2:35" x14ac:dyDescent="0.25">
      <c r="B380" s="129">
        <v>2020</v>
      </c>
      <c r="C380" s="130" t="s">
        <v>816</v>
      </c>
      <c r="D380" s="131" t="s">
        <v>817</v>
      </c>
      <c r="E380" s="131" t="s">
        <v>818</v>
      </c>
      <c r="F380" s="131" t="s">
        <v>276</v>
      </c>
      <c r="G380" s="132" t="s">
        <v>292</v>
      </c>
      <c r="H380" s="133"/>
      <c r="I380" s="134">
        <v>6598.75</v>
      </c>
      <c r="J380" s="135"/>
      <c r="K380" s="134">
        <v>6598.75</v>
      </c>
      <c r="L380" s="131"/>
      <c r="M380" s="131"/>
      <c r="N380" s="136"/>
      <c r="O380" s="131"/>
      <c r="P380" s="131"/>
      <c r="Q380" s="136"/>
      <c r="R380" s="131"/>
      <c r="S380" s="131"/>
      <c r="T380" s="136"/>
      <c r="U380" s="131"/>
      <c r="V380" s="136"/>
      <c r="W380" s="131"/>
      <c r="X380" s="136"/>
      <c r="Y380" s="131"/>
      <c r="Z380" s="136"/>
      <c r="AA380" s="131"/>
      <c r="AB380" s="136"/>
      <c r="AC380" s="131"/>
      <c r="AD380" s="136"/>
      <c r="AH380" s="104">
        <v>2020</v>
      </c>
      <c r="AI380" s="118" t="s">
        <v>992</v>
      </c>
    </row>
    <row r="381" spans="2:35" x14ac:dyDescent="0.25">
      <c r="B381" s="129">
        <v>2024</v>
      </c>
      <c r="C381" s="130" t="s">
        <v>819</v>
      </c>
      <c r="D381" s="131" t="s">
        <v>74</v>
      </c>
      <c r="E381" s="131" t="s">
        <v>820</v>
      </c>
      <c r="F381" s="131" t="s">
        <v>276</v>
      </c>
      <c r="G381" s="132" t="s">
        <v>277</v>
      </c>
      <c r="H381" s="133"/>
      <c r="I381" s="134">
        <v>9203.125</v>
      </c>
      <c r="J381" s="135"/>
      <c r="K381" s="134">
        <v>9203.125</v>
      </c>
      <c r="L381" s="131"/>
      <c r="M381" s="131"/>
      <c r="N381" s="136"/>
      <c r="O381" s="131"/>
      <c r="P381" s="131"/>
      <c r="Q381" s="136"/>
      <c r="R381" s="131"/>
      <c r="S381" s="131"/>
      <c r="T381" s="136"/>
      <c r="U381" s="131"/>
      <c r="V381" s="136"/>
      <c r="W381" s="131"/>
      <c r="X381" s="136"/>
      <c r="Y381" s="131"/>
      <c r="Z381" s="136"/>
      <c r="AA381" s="131"/>
      <c r="AB381" s="136"/>
      <c r="AC381" s="131"/>
      <c r="AD381" s="136"/>
      <c r="AH381" s="104">
        <v>2024</v>
      </c>
      <c r="AI381" s="118" t="s">
        <v>74</v>
      </c>
    </row>
    <row r="382" spans="2:35" x14ac:dyDescent="0.25">
      <c r="B382" s="129">
        <v>2026</v>
      </c>
      <c r="C382" s="130" t="s">
        <v>821</v>
      </c>
      <c r="D382" s="131" t="s">
        <v>85</v>
      </c>
      <c r="E382" s="131" t="s">
        <v>822</v>
      </c>
      <c r="F382" s="131" t="s">
        <v>276</v>
      </c>
      <c r="G382" s="132" t="s">
        <v>277</v>
      </c>
      <c r="H382" s="133"/>
      <c r="I382" s="134">
        <v>5226.25</v>
      </c>
      <c r="J382" s="135"/>
      <c r="K382" s="134">
        <v>5226.25</v>
      </c>
      <c r="L382" s="131"/>
      <c r="M382" s="131"/>
      <c r="N382" s="136"/>
      <c r="O382" s="131"/>
      <c r="P382" s="131"/>
      <c r="Q382" s="136"/>
      <c r="R382" s="131"/>
      <c r="S382" s="131"/>
      <c r="T382" s="136"/>
      <c r="U382" s="131"/>
      <c r="V382" s="136"/>
      <c r="W382" s="131"/>
      <c r="X382" s="136"/>
      <c r="Y382" s="131"/>
      <c r="Z382" s="136"/>
      <c r="AA382" s="131"/>
      <c r="AB382" s="136"/>
      <c r="AC382" s="131"/>
      <c r="AD382" s="136"/>
      <c r="AH382" s="104">
        <v>2026</v>
      </c>
      <c r="AI382" s="118" t="s">
        <v>85</v>
      </c>
    </row>
    <row r="383" spans="2:35" x14ac:dyDescent="0.25">
      <c r="B383" s="129">
        <v>2028</v>
      </c>
      <c r="C383" s="130" t="s">
        <v>823</v>
      </c>
      <c r="D383" s="131" t="s">
        <v>41</v>
      </c>
      <c r="E383" s="131" t="s">
        <v>824</v>
      </c>
      <c r="F383" s="131" t="s">
        <v>276</v>
      </c>
      <c r="G383" s="132" t="s">
        <v>277</v>
      </c>
      <c r="H383" s="133"/>
      <c r="I383" s="134">
        <v>11155</v>
      </c>
      <c r="J383" s="135"/>
      <c r="K383" s="134">
        <v>11155</v>
      </c>
      <c r="L383" s="131"/>
      <c r="M383" s="131"/>
      <c r="N383" s="136"/>
      <c r="O383" s="131"/>
      <c r="P383" s="131"/>
      <c r="Q383" s="136"/>
      <c r="R383" s="131"/>
      <c r="S383" s="131"/>
      <c r="T383" s="136"/>
      <c r="U383" s="131"/>
      <c r="V383" s="136"/>
      <c r="W383" s="131"/>
      <c r="X383" s="136"/>
      <c r="Y383" s="131"/>
      <c r="Z383" s="136"/>
      <c r="AA383" s="131"/>
      <c r="AB383" s="136"/>
      <c r="AC383" s="131"/>
      <c r="AD383" s="136"/>
      <c r="AH383" s="104">
        <v>2028</v>
      </c>
      <c r="AI383" s="118" t="s">
        <v>41</v>
      </c>
    </row>
    <row r="384" spans="2:35" x14ac:dyDescent="0.25">
      <c r="B384" s="129">
        <v>2030</v>
      </c>
      <c r="C384" s="130" t="s">
        <v>825</v>
      </c>
      <c r="D384" s="131" t="s">
        <v>84</v>
      </c>
      <c r="E384" s="131" t="s">
        <v>826</v>
      </c>
      <c r="F384" s="131" t="s">
        <v>276</v>
      </c>
      <c r="G384" s="132" t="s">
        <v>277</v>
      </c>
      <c r="H384" s="133"/>
      <c r="I384" s="134">
        <v>6812.5</v>
      </c>
      <c r="J384" s="135"/>
      <c r="K384" s="134">
        <v>6812.5</v>
      </c>
      <c r="L384" s="131"/>
      <c r="M384" s="131"/>
      <c r="N384" s="136"/>
      <c r="O384" s="131"/>
      <c r="P384" s="131"/>
      <c r="Q384" s="136"/>
      <c r="R384" s="131"/>
      <c r="S384" s="131"/>
      <c r="T384" s="136"/>
      <c r="U384" s="131"/>
      <c r="V384" s="136"/>
      <c r="W384" s="131"/>
      <c r="X384" s="136"/>
      <c r="Y384" s="131"/>
      <c r="Z384" s="136"/>
      <c r="AA384" s="131"/>
      <c r="AB384" s="136"/>
      <c r="AC384" s="131"/>
      <c r="AD384" s="136"/>
      <c r="AH384" s="104">
        <v>2030</v>
      </c>
      <c r="AI384" s="118" t="s">
        <v>84</v>
      </c>
    </row>
    <row r="385" spans="2:35" x14ac:dyDescent="0.25">
      <c r="B385" s="129">
        <v>2033</v>
      </c>
      <c r="C385" s="130" t="s">
        <v>827</v>
      </c>
      <c r="D385" s="131" t="s">
        <v>287</v>
      </c>
      <c r="E385" s="131" t="s">
        <v>828</v>
      </c>
      <c r="F385" s="131" t="s">
        <v>276</v>
      </c>
      <c r="G385" s="132" t="s">
        <v>277</v>
      </c>
      <c r="H385" s="133"/>
      <c r="I385" s="134">
        <v>6373.75</v>
      </c>
      <c r="J385" s="135"/>
      <c r="K385" s="134">
        <v>6373.75</v>
      </c>
      <c r="L385" s="131"/>
      <c r="M385" s="131"/>
      <c r="N385" s="136"/>
      <c r="O385" s="131"/>
      <c r="P385" s="131"/>
      <c r="Q385" s="136"/>
      <c r="R385" s="131"/>
      <c r="S385" s="131"/>
      <c r="T385" s="136"/>
      <c r="U385" s="131"/>
      <c r="V385" s="136"/>
      <c r="W385" s="131"/>
      <c r="X385" s="136"/>
      <c r="Y385" s="131"/>
      <c r="Z385" s="136"/>
      <c r="AA385" s="131"/>
      <c r="AB385" s="136"/>
      <c r="AC385" s="131"/>
      <c r="AD385" s="136"/>
      <c r="AH385" s="104">
        <v>2033</v>
      </c>
      <c r="AI385" s="118" t="s">
        <v>993</v>
      </c>
    </row>
    <row r="386" spans="2:35" x14ac:dyDescent="0.25">
      <c r="B386" s="129">
        <v>2035</v>
      </c>
      <c r="C386" s="130" t="s">
        <v>829</v>
      </c>
      <c r="D386" s="131" t="s">
        <v>64</v>
      </c>
      <c r="E386" s="131" t="s">
        <v>830</v>
      </c>
      <c r="F386" s="131" t="s">
        <v>276</v>
      </c>
      <c r="G386" s="132" t="s">
        <v>277</v>
      </c>
      <c r="H386" s="133"/>
      <c r="I386" s="134">
        <v>6306.25</v>
      </c>
      <c r="J386" s="135"/>
      <c r="K386" s="134">
        <v>6306.25</v>
      </c>
      <c r="L386" s="131"/>
      <c r="M386" s="131"/>
      <c r="N386" s="136"/>
      <c r="O386" s="131"/>
      <c r="P386" s="131"/>
      <c r="Q386" s="136"/>
      <c r="R386" s="131"/>
      <c r="S386" s="131"/>
      <c r="T386" s="136"/>
      <c r="U386" s="131"/>
      <c r="V386" s="136"/>
      <c r="W386" s="131"/>
      <c r="X386" s="136"/>
      <c r="Y386" s="131"/>
      <c r="Z386" s="136"/>
      <c r="AA386" s="131"/>
      <c r="AB386" s="136"/>
      <c r="AC386" s="131"/>
      <c r="AD386" s="136"/>
      <c r="AH386" s="104">
        <v>2035</v>
      </c>
      <c r="AI386" s="118" t="s">
        <v>64</v>
      </c>
    </row>
    <row r="387" spans="2:35" x14ac:dyDescent="0.25">
      <c r="B387" s="129">
        <v>2286</v>
      </c>
      <c r="C387" s="132" t="s">
        <v>831</v>
      </c>
      <c r="D387" s="131" t="s">
        <v>78</v>
      </c>
      <c r="E387" s="131" t="s">
        <v>832</v>
      </c>
      <c r="F387" s="131" t="s">
        <v>276</v>
      </c>
      <c r="G387" s="132" t="s">
        <v>277</v>
      </c>
      <c r="H387" s="133" t="s">
        <v>27</v>
      </c>
      <c r="I387" s="134">
        <v>7375</v>
      </c>
      <c r="J387" s="135"/>
      <c r="K387" s="134">
        <v>7375</v>
      </c>
      <c r="L387" s="131"/>
      <c r="M387" s="131"/>
      <c r="N387" s="136"/>
      <c r="O387" s="131"/>
      <c r="P387" s="131"/>
      <c r="Q387" s="136"/>
      <c r="R387" s="131"/>
      <c r="S387" s="131"/>
      <c r="T387" s="136"/>
      <c r="U387" s="131"/>
      <c r="V387" s="136"/>
      <c r="W387" s="131"/>
      <c r="X387" s="136"/>
      <c r="Y387" s="131"/>
      <c r="Z387" s="136"/>
      <c r="AA387" s="131"/>
      <c r="AB387" s="136"/>
      <c r="AC387" s="131"/>
      <c r="AD387" s="136"/>
      <c r="AH387" s="104">
        <v>2286</v>
      </c>
      <c r="AI387" s="118" t="s">
        <v>78</v>
      </c>
    </row>
    <row r="388" spans="2:35" x14ac:dyDescent="0.25">
      <c r="B388" s="129">
        <v>2435</v>
      </c>
      <c r="C388" s="132" t="s">
        <v>833</v>
      </c>
      <c r="D388" s="131" t="s">
        <v>204</v>
      </c>
      <c r="E388" s="131" t="s">
        <v>834</v>
      </c>
      <c r="F388" s="131" t="s">
        <v>276</v>
      </c>
      <c r="G388" s="132" t="s">
        <v>277</v>
      </c>
      <c r="H388" s="133" t="s">
        <v>34</v>
      </c>
      <c r="I388" s="134">
        <v>5957.5</v>
      </c>
      <c r="J388" s="135"/>
      <c r="K388" s="134">
        <v>5957.5</v>
      </c>
      <c r="L388" s="131"/>
      <c r="M388" s="137"/>
      <c r="N388" s="136"/>
      <c r="O388" s="131"/>
      <c r="P388" s="131"/>
      <c r="Q388" s="136"/>
      <c r="R388" s="131"/>
      <c r="S388" s="131"/>
      <c r="T388" s="136"/>
      <c r="U388" s="131"/>
      <c r="V388" s="136"/>
      <c r="W388" s="131"/>
      <c r="X388" s="136"/>
      <c r="Y388" s="131"/>
      <c r="Z388" s="136"/>
      <c r="AA388" s="131"/>
      <c r="AB388" s="136"/>
      <c r="AC388" s="131"/>
      <c r="AD388" s="136"/>
      <c r="AH388" s="104">
        <v>2435</v>
      </c>
      <c r="AI388" s="118" t="s">
        <v>204</v>
      </c>
    </row>
    <row r="389" spans="2:35" ht="45" x14ac:dyDescent="0.25">
      <c r="B389" s="129">
        <v>2675</v>
      </c>
      <c r="C389" s="138" t="s">
        <v>835</v>
      </c>
      <c r="D389" s="138" t="s">
        <v>836</v>
      </c>
      <c r="E389" s="139" t="s">
        <v>837</v>
      </c>
      <c r="F389" s="138" t="s">
        <v>276</v>
      </c>
      <c r="G389" s="138" t="s">
        <v>277</v>
      </c>
      <c r="H389" s="133" t="s">
        <v>27</v>
      </c>
      <c r="I389" s="140">
        <v>8438.125</v>
      </c>
      <c r="J389" s="138">
        <v>-8438.1299999999992</v>
      </c>
      <c r="K389" s="140">
        <v>-4.9999999991996447E-3</v>
      </c>
      <c r="L389" s="138"/>
      <c r="M389" s="131"/>
      <c r="N389" s="136"/>
      <c r="O389" s="138"/>
      <c r="P389" s="131"/>
      <c r="Q389" s="136"/>
      <c r="R389" s="138"/>
      <c r="S389" s="131"/>
      <c r="T389" s="136"/>
      <c r="U389" s="138"/>
      <c r="V389" s="136"/>
      <c r="W389" s="138"/>
      <c r="X389" s="136"/>
      <c r="Y389" s="131"/>
      <c r="Z389" s="136"/>
      <c r="AA389" s="131"/>
      <c r="AB389" s="136"/>
      <c r="AC389" s="138"/>
      <c r="AD389" s="136"/>
      <c r="AE389" s="101"/>
      <c r="AF389" s="101"/>
      <c r="AH389" s="104" t="e">
        <v>#N/A</v>
      </c>
      <c r="AI389" s="118" t="e">
        <v>#N/A</v>
      </c>
    </row>
    <row r="390" spans="2:35" x14ac:dyDescent="0.25">
      <c r="B390" s="129">
        <v>2686</v>
      </c>
      <c r="C390" s="132" t="s">
        <v>838</v>
      </c>
      <c r="D390" s="131" t="s">
        <v>207</v>
      </c>
      <c r="E390" s="131" t="s">
        <v>832</v>
      </c>
      <c r="F390" s="131" t="s">
        <v>276</v>
      </c>
      <c r="G390" s="132" t="s">
        <v>277</v>
      </c>
      <c r="H390" s="133" t="s">
        <v>27</v>
      </c>
      <c r="I390" s="134">
        <v>8725</v>
      </c>
      <c r="J390" s="135"/>
      <c r="K390" s="134">
        <v>8725</v>
      </c>
      <c r="L390" s="131"/>
      <c r="M390" s="131"/>
      <c r="N390" s="136"/>
      <c r="O390" s="131"/>
      <c r="P390" s="131"/>
      <c r="Q390" s="136"/>
      <c r="R390" s="131"/>
      <c r="S390" s="131"/>
      <c r="T390" s="136"/>
      <c r="U390" s="131"/>
      <c r="V390" s="136"/>
      <c r="W390" s="131"/>
      <c r="X390" s="136"/>
      <c r="Y390" s="131"/>
      <c r="Z390" s="136"/>
      <c r="AA390" s="131"/>
      <c r="AB390" s="136"/>
      <c r="AC390" s="131"/>
      <c r="AD390" s="136"/>
      <c r="AH390" s="104">
        <v>2686</v>
      </c>
      <c r="AI390" s="118" t="s">
        <v>207</v>
      </c>
    </row>
    <row r="391" spans="2:35" ht="30" x14ac:dyDescent="0.25">
      <c r="B391" s="129">
        <v>3084</v>
      </c>
      <c r="C391" s="138" t="s">
        <v>839</v>
      </c>
      <c r="D391" s="138" t="s">
        <v>325</v>
      </c>
      <c r="E391" s="139" t="s">
        <v>840</v>
      </c>
      <c r="F391" s="138" t="s">
        <v>841</v>
      </c>
      <c r="G391" s="138" t="s">
        <v>842</v>
      </c>
      <c r="H391" s="133" t="s">
        <v>27</v>
      </c>
      <c r="I391" s="140">
        <v>6778.75</v>
      </c>
      <c r="J391" s="141"/>
      <c r="K391" s="140">
        <v>6778.75</v>
      </c>
      <c r="L391" s="138"/>
      <c r="M391" s="131"/>
      <c r="N391" s="142"/>
      <c r="O391" s="138"/>
      <c r="P391" s="131"/>
      <c r="Q391" s="142"/>
      <c r="R391" s="138"/>
      <c r="S391" s="131"/>
      <c r="T391" s="142"/>
      <c r="U391" s="138"/>
      <c r="V391" s="142"/>
      <c r="W391" s="138"/>
      <c r="X391" s="142"/>
      <c r="Y391" s="138"/>
      <c r="Z391" s="142"/>
      <c r="AA391" s="138"/>
      <c r="AB391" s="142"/>
      <c r="AC391" s="138"/>
      <c r="AD391" s="142"/>
      <c r="AE391" s="101"/>
      <c r="AF391" s="101"/>
      <c r="AH391" s="104">
        <v>3084</v>
      </c>
      <c r="AI391" s="118" t="s">
        <v>994</v>
      </c>
    </row>
    <row r="392" spans="2:35" x14ac:dyDescent="0.25">
      <c r="B392" s="129">
        <v>3907</v>
      </c>
      <c r="C392" s="132" t="s">
        <v>843</v>
      </c>
      <c r="D392" s="131" t="s">
        <v>55</v>
      </c>
      <c r="E392" s="131" t="s">
        <v>844</v>
      </c>
      <c r="F392" s="131" t="s">
        <v>276</v>
      </c>
      <c r="G392" s="132" t="s">
        <v>277</v>
      </c>
      <c r="H392" s="133" t="s">
        <v>27</v>
      </c>
      <c r="I392" s="134">
        <v>8342.5</v>
      </c>
      <c r="J392" s="135"/>
      <c r="K392" s="134">
        <v>8342.5</v>
      </c>
      <c r="L392" s="131"/>
      <c r="M392" s="131"/>
      <c r="N392" s="136"/>
      <c r="O392" s="131"/>
      <c r="P392" s="131"/>
      <c r="Q392" s="136"/>
      <c r="R392" s="131"/>
      <c r="S392" s="131"/>
      <c r="T392" s="136"/>
      <c r="U392" s="131"/>
      <c r="V392" s="136"/>
      <c r="W392" s="131"/>
      <c r="X392" s="136"/>
      <c r="Y392" s="131"/>
      <c r="Z392" s="136"/>
      <c r="AA392" s="131"/>
      <c r="AB392" s="136"/>
      <c r="AC392" s="131"/>
      <c r="AD392" s="136"/>
      <c r="AH392" s="104">
        <v>3907</v>
      </c>
      <c r="AI392" s="118" t="s">
        <v>55</v>
      </c>
    </row>
    <row r="393" spans="2:35" ht="45" x14ac:dyDescent="0.25">
      <c r="B393" s="129">
        <v>4169</v>
      </c>
      <c r="C393" s="138" t="s">
        <v>845</v>
      </c>
      <c r="D393" s="138" t="s">
        <v>32</v>
      </c>
      <c r="E393" s="139" t="s">
        <v>846</v>
      </c>
      <c r="F393" s="138" t="s">
        <v>276</v>
      </c>
      <c r="G393" s="138" t="s">
        <v>277</v>
      </c>
      <c r="H393" s="133" t="s">
        <v>29</v>
      </c>
      <c r="I393" s="140">
        <v>14968.75</v>
      </c>
      <c r="J393" s="141"/>
      <c r="K393" s="140">
        <v>14968.75</v>
      </c>
      <c r="L393" s="138"/>
      <c r="M393" s="131"/>
      <c r="N393" s="142"/>
      <c r="O393" s="138"/>
      <c r="P393" s="131"/>
      <c r="Q393" s="142"/>
      <c r="R393" s="138"/>
      <c r="S393" s="131"/>
      <c r="T393" s="142"/>
      <c r="U393" s="138"/>
      <c r="V393" s="142"/>
      <c r="W393" s="138"/>
      <c r="X393" s="142"/>
      <c r="Y393" s="138"/>
      <c r="Z393" s="142"/>
      <c r="AA393" s="138"/>
      <c r="AB393" s="142"/>
      <c r="AC393" s="138"/>
      <c r="AD393" s="142"/>
      <c r="AE393" s="101"/>
      <c r="AF393" s="101"/>
      <c r="AH393" s="104" t="e">
        <v>#N/A</v>
      </c>
      <c r="AI393" s="118" t="e">
        <v>#N/A</v>
      </c>
    </row>
    <row r="394" spans="2:35" x14ac:dyDescent="0.25">
      <c r="B394" s="129">
        <v>4219</v>
      </c>
      <c r="C394" s="132" t="s">
        <v>847</v>
      </c>
      <c r="D394" s="131" t="s">
        <v>33</v>
      </c>
      <c r="E394" s="131" t="s">
        <v>848</v>
      </c>
      <c r="F394" s="131" t="s">
        <v>276</v>
      </c>
      <c r="G394" s="132" t="s">
        <v>277</v>
      </c>
      <c r="H394" s="133" t="s">
        <v>29</v>
      </c>
      <c r="I394" s="134">
        <v>14530</v>
      </c>
      <c r="J394" s="135"/>
      <c r="K394" s="134">
        <v>14530</v>
      </c>
      <c r="L394" s="131"/>
      <c r="M394" s="131"/>
      <c r="N394" s="136"/>
      <c r="O394" s="131"/>
      <c r="P394" s="131"/>
      <c r="Q394" s="136"/>
      <c r="R394" s="131"/>
      <c r="S394" s="131"/>
      <c r="T394" s="136"/>
      <c r="U394" s="131"/>
      <c r="V394" s="136"/>
      <c r="W394" s="131"/>
      <c r="X394" s="136"/>
      <c r="Y394" s="131"/>
      <c r="Z394" s="136"/>
      <c r="AA394" s="131"/>
      <c r="AB394" s="136"/>
      <c r="AC394" s="131"/>
      <c r="AD394" s="136"/>
      <c r="AH394" s="104" t="e">
        <v>#N/A</v>
      </c>
      <c r="AI394" s="118" t="e">
        <v>#N/A</v>
      </c>
    </row>
    <row r="395" spans="2:35" ht="30" x14ac:dyDescent="0.25">
      <c r="B395" s="129">
        <v>4250</v>
      </c>
      <c r="C395" s="138" t="s">
        <v>849</v>
      </c>
      <c r="D395" s="138" t="s">
        <v>46</v>
      </c>
      <c r="E395" s="139" t="s">
        <v>850</v>
      </c>
      <c r="F395" s="138" t="s">
        <v>276</v>
      </c>
      <c r="G395" s="138" t="s">
        <v>277</v>
      </c>
      <c r="H395" s="133" t="s">
        <v>29</v>
      </c>
      <c r="I395" s="140">
        <v>14445.625</v>
      </c>
      <c r="J395" s="141"/>
      <c r="K395" s="140">
        <v>14445.625</v>
      </c>
      <c r="L395" s="138"/>
      <c r="M395" s="131"/>
      <c r="N395" s="142"/>
      <c r="O395" s="138"/>
      <c r="P395" s="131"/>
      <c r="Q395" s="142"/>
      <c r="R395" s="138"/>
      <c r="S395" s="131"/>
      <c r="T395" s="142"/>
      <c r="U395" s="138"/>
      <c r="V395" s="142"/>
      <c r="W395" s="138"/>
      <c r="X395" s="142"/>
      <c r="Y395" s="138"/>
      <c r="Z395" s="142"/>
      <c r="AA395" s="138"/>
      <c r="AB395" s="142"/>
      <c r="AC395" s="138"/>
      <c r="AD395" s="142"/>
      <c r="AE395" s="101"/>
      <c r="AF395" s="101"/>
      <c r="AH395" s="104" t="e">
        <v>#N/A</v>
      </c>
      <c r="AI395" s="118" t="e">
        <v>#N/A</v>
      </c>
    </row>
    <row r="396" spans="2:35" s="149" customFormat="1" x14ac:dyDescent="0.25">
      <c r="B396" s="143">
        <v>2511</v>
      </c>
      <c r="C396" s="144" t="s">
        <v>851</v>
      </c>
      <c r="D396" s="144" t="s">
        <v>59</v>
      </c>
      <c r="E396" s="145" t="s">
        <v>852</v>
      </c>
      <c r="F396" s="144" t="s">
        <v>276</v>
      </c>
      <c r="G396" s="144" t="s">
        <v>277</v>
      </c>
      <c r="H396" s="133" t="s">
        <v>27</v>
      </c>
      <c r="I396" s="146">
        <v>8320</v>
      </c>
      <c r="J396" s="147"/>
      <c r="K396" s="134">
        <v>8320</v>
      </c>
      <c r="L396" s="144"/>
      <c r="M396" s="131"/>
      <c r="N396" s="136"/>
      <c r="O396" s="144"/>
      <c r="P396" s="131"/>
      <c r="Q396" s="136"/>
      <c r="R396" s="144"/>
      <c r="S396" s="131"/>
      <c r="T396" s="136"/>
      <c r="U396" s="144"/>
      <c r="V396" s="136"/>
      <c r="W396" s="144"/>
      <c r="X396" s="136"/>
      <c r="Y396" s="131"/>
      <c r="Z396" s="136"/>
      <c r="AA396" s="131"/>
      <c r="AB396" s="136"/>
      <c r="AC396" s="144"/>
      <c r="AD396" s="148"/>
      <c r="AH396" s="104">
        <v>2511</v>
      </c>
      <c r="AI396" s="118" t="s">
        <v>59</v>
      </c>
    </row>
    <row r="397" spans="2:35" s="149" customFormat="1" x14ac:dyDescent="0.25">
      <c r="B397" s="143">
        <v>2019</v>
      </c>
      <c r="C397" s="150" t="s">
        <v>853</v>
      </c>
      <c r="D397" s="144" t="s">
        <v>854</v>
      </c>
      <c r="E397" s="145" t="s">
        <v>855</v>
      </c>
      <c r="F397" s="144" t="s">
        <v>276</v>
      </c>
      <c r="G397" s="144" t="s">
        <v>277</v>
      </c>
      <c r="H397" s="133" t="e">
        <v>#N/A</v>
      </c>
      <c r="I397" s="146">
        <v>6615.625</v>
      </c>
      <c r="J397" s="147"/>
      <c r="K397" s="134">
        <v>6615.625</v>
      </c>
      <c r="L397" s="144"/>
      <c r="M397" s="131"/>
      <c r="N397" s="136"/>
      <c r="O397" s="144"/>
      <c r="P397" s="131"/>
      <c r="Q397" s="136"/>
      <c r="R397" s="144"/>
      <c r="S397" s="131"/>
      <c r="T397" s="136"/>
      <c r="U397" s="144"/>
      <c r="V397" s="136"/>
      <c r="W397" s="144"/>
      <c r="X397" s="136"/>
      <c r="Y397" s="131"/>
      <c r="Z397" s="136"/>
      <c r="AA397" s="131"/>
      <c r="AB397" s="136"/>
      <c r="AC397" s="144"/>
      <c r="AD397" s="148"/>
      <c r="AH397" s="104">
        <v>2019</v>
      </c>
      <c r="AI397" s="118" t="s">
        <v>854</v>
      </c>
    </row>
    <row r="398" spans="2:35" x14ac:dyDescent="0.25">
      <c r="I398" s="80"/>
      <c r="J398" s="80"/>
    </row>
    <row r="399" spans="2:35" x14ac:dyDescent="0.25">
      <c r="I399" s="80"/>
      <c r="J399" s="80"/>
    </row>
    <row r="400" spans="2:35" x14ac:dyDescent="0.25">
      <c r="I400" s="151">
        <v>2973683.75</v>
      </c>
      <c r="J400" s="151">
        <v>-19438.129999999997</v>
      </c>
      <c r="K400" s="151">
        <v>2954245.62</v>
      </c>
      <c r="N400" s="151">
        <v>874642.5</v>
      </c>
      <c r="Q400" s="151">
        <v>423950.625</v>
      </c>
      <c r="T400" s="151">
        <v>101216.25</v>
      </c>
      <c r="X400" s="151">
        <v>2839809.375</v>
      </c>
      <c r="AB400" s="151">
        <v>2839809.375</v>
      </c>
      <c r="AD400" s="152">
        <v>33298.125</v>
      </c>
    </row>
    <row r="401" spans="9:30" s="79" customFormat="1" x14ac:dyDescent="0.25">
      <c r="I401" s="80"/>
      <c r="J401" s="80"/>
      <c r="N401" s="99"/>
      <c r="Q401" s="99"/>
      <c r="T401" s="99"/>
      <c r="V401" s="99"/>
      <c r="X401" s="99"/>
      <c r="Z401" s="99"/>
      <c r="AB401" s="99"/>
      <c r="AD401" s="99"/>
    </row>
    <row r="402" spans="9:30" s="79" customFormat="1" x14ac:dyDescent="0.25">
      <c r="I402" s="80"/>
      <c r="J402" s="80"/>
      <c r="N402" s="99"/>
      <c r="Q402" s="99"/>
      <c r="T402" s="99"/>
      <c r="V402" s="99"/>
      <c r="X402" s="99"/>
      <c r="Z402" s="99"/>
      <c r="AB402" s="99"/>
      <c r="AD402" s="99"/>
    </row>
    <row r="403" spans="9:30" s="79" customFormat="1" x14ac:dyDescent="0.25">
      <c r="I403" s="80"/>
      <c r="J403" s="80"/>
      <c r="N403" s="99"/>
      <c r="Q403" s="99"/>
      <c r="T403" s="99"/>
      <c r="V403" s="99"/>
      <c r="X403" s="99"/>
      <c r="Z403" s="99"/>
      <c r="AB403" s="153">
        <v>2888152</v>
      </c>
      <c r="AD403" s="99"/>
    </row>
    <row r="404" spans="9:30" s="79" customFormat="1" x14ac:dyDescent="0.25">
      <c r="I404" s="80"/>
      <c r="J404" s="80"/>
      <c r="N404" s="99"/>
      <c r="Q404" s="99"/>
      <c r="T404" s="99"/>
      <c r="V404" s="99"/>
      <c r="X404" s="99"/>
      <c r="Z404" s="99"/>
      <c r="AB404" s="99"/>
      <c r="AD404" s="99"/>
    </row>
    <row r="405" spans="9:30" s="79" customFormat="1" x14ac:dyDescent="0.25">
      <c r="I405" s="80"/>
      <c r="J405" s="80"/>
      <c r="N405" s="99"/>
      <c r="Q405" s="99"/>
      <c r="T405" s="99"/>
      <c r="V405" s="99"/>
      <c r="X405" s="99"/>
      <c r="Z405" s="99"/>
      <c r="AB405" s="99"/>
      <c r="AD405" s="99"/>
    </row>
    <row r="406" spans="9:30" s="79" customFormat="1" x14ac:dyDescent="0.25">
      <c r="I406" s="80"/>
      <c r="J406" s="80"/>
      <c r="N406" s="99"/>
      <c r="Q406" s="99"/>
      <c r="T406" s="99"/>
      <c r="V406" s="99"/>
      <c r="X406" s="99"/>
      <c r="Z406" s="99"/>
      <c r="AB406" s="154">
        <v>48342.625</v>
      </c>
      <c r="AD406" s="154" t="s">
        <v>19</v>
      </c>
    </row>
    <row r="407" spans="9:30" s="79" customFormat="1" x14ac:dyDescent="0.25">
      <c r="I407" s="80"/>
      <c r="J407" s="80"/>
      <c r="N407" s="99"/>
      <c r="Q407" s="99"/>
      <c r="T407" s="99"/>
      <c r="V407" s="99"/>
      <c r="X407" s="99"/>
      <c r="Z407" s="99"/>
      <c r="AB407" s="99"/>
      <c r="AD407" s="99"/>
    </row>
    <row r="408" spans="9:30" s="79" customFormat="1" x14ac:dyDescent="0.25">
      <c r="I408" s="80"/>
      <c r="J408" s="80"/>
      <c r="N408" s="99"/>
      <c r="Q408" s="99"/>
      <c r="T408" s="99"/>
      <c r="V408" s="99"/>
      <c r="X408" s="99"/>
      <c r="Z408" s="99"/>
      <c r="AB408" s="99"/>
      <c r="AD408" s="99"/>
    </row>
    <row r="409" spans="9:30" s="79" customFormat="1" x14ac:dyDescent="0.25">
      <c r="I409" s="80"/>
      <c r="J409" s="80"/>
      <c r="N409" s="99"/>
      <c r="Q409" s="99"/>
      <c r="T409" s="99"/>
      <c r="V409" s="99"/>
      <c r="X409" s="99"/>
      <c r="Z409" s="99"/>
      <c r="AB409" s="99"/>
      <c r="AD409" s="99"/>
    </row>
    <row r="410" spans="9:30" s="79" customFormat="1" x14ac:dyDescent="0.25">
      <c r="I410" s="80"/>
      <c r="J410" s="80"/>
      <c r="N410" s="99"/>
      <c r="Q410" s="99"/>
      <c r="T410" s="99"/>
      <c r="V410" s="99"/>
      <c r="X410" s="99"/>
      <c r="Z410" s="99"/>
      <c r="AB410" s="99"/>
      <c r="AD410" s="99"/>
    </row>
    <row r="411" spans="9:30" s="79" customFormat="1" x14ac:dyDescent="0.25">
      <c r="I411" s="80"/>
      <c r="J411" s="80"/>
      <c r="N411" s="99"/>
      <c r="Q411" s="99"/>
      <c r="T411" s="99"/>
      <c r="V411" s="99"/>
      <c r="X411" s="99"/>
      <c r="Z411" s="99"/>
      <c r="AB411" s="99"/>
      <c r="AD411" s="99"/>
    </row>
    <row r="412" spans="9:30" s="79" customFormat="1" x14ac:dyDescent="0.25">
      <c r="I412" s="80"/>
      <c r="J412" s="80"/>
      <c r="N412" s="99"/>
      <c r="Q412" s="99"/>
      <c r="T412" s="99"/>
      <c r="V412" s="99"/>
      <c r="X412" s="99"/>
      <c r="Z412" s="99"/>
      <c r="AB412" s="99"/>
      <c r="AD412" s="99"/>
    </row>
  </sheetData>
  <mergeCells count="11">
    <mergeCell ref="V16:V17"/>
    <mergeCell ref="X16:X17"/>
    <mergeCell ref="AB16:AB17"/>
    <mergeCell ref="AD16:AD17"/>
    <mergeCell ref="AH16:AH17"/>
    <mergeCell ref="T16:T17"/>
    <mergeCell ref="M16:M17"/>
    <mergeCell ref="N16:N17"/>
    <mergeCell ref="P16:P17"/>
    <mergeCell ref="Q16:Q17"/>
    <mergeCell ref="S16:S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64"/>
  <sheetViews>
    <sheetView topLeftCell="A335" workbookViewId="0">
      <selection activeCell="F364" sqref="F364"/>
    </sheetView>
  </sheetViews>
  <sheetFormatPr defaultRowHeight="15" x14ac:dyDescent="0.25"/>
  <cols>
    <col min="2" max="2" width="76.7109375" bestFit="1" customWidth="1"/>
    <col min="3" max="3" width="18.42578125" customWidth="1"/>
    <col min="4" max="4" width="16.5703125" customWidth="1"/>
    <col min="5" max="5" width="23.42578125" customWidth="1"/>
  </cols>
  <sheetData>
    <row r="2" spans="1:6" x14ac:dyDescent="0.25">
      <c r="A2" s="97">
        <v>1001</v>
      </c>
      <c r="B2" s="98" t="s">
        <v>37</v>
      </c>
      <c r="C2" s="98"/>
      <c r="D2" s="98"/>
      <c r="E2" s="98"/>
      <c r="F2" s="99">
        <v>4506.25</v>
      </c>
    </row>
    <row r="3" spans="1:6" x14ac:dyDescent="0.25">
      <c r="A3" s="100">
        <v>2000</v>
      </c>
      <c r="B3" s="101" t="s">
        <v>272</v>
      </c>
      <c r="C3" s="101"/>
      <c r="D3" s="101"/>
      <c r="E3" s="101"/>
      <c r="F3" s="102">
        <v>7611.25</v>
      </c>
    </row>
    <row r="4" spans="1:6" x14ac:dyDescent="0.25">
      <c r="A4" s="97">
        <v>2002</v>
      </c>
      <c r="B4" s="98" t="s">
        <v>421</v>
      </c>
      <c r="C4" s="98"/>
      <c r="D4" s="98"/>
      <c r="E4" s="98"/>
      <c r="F4" s="99">
        <v>5698.75</v>
      </c>
    </row>
    <row r="5" spans="1:6" x14ac:dyDescent="0.25">
      <c r="A5" s="100">
        <v>2062</v>
      </c>
      <c r="B5" s="79" t="s">
        <v>111</v>
      </c>
      <c r="C5" s="79"/>
      <c r="D5" s="79"/>
      <c r="E5" s="79"/>
      <c r="F5" s="99">
        <v>5546.875</v>
      </c>
    </row>
    <row r="6" spans="1:6" x14ac:dyDescent="0.25">
      <c r="A6" s="100">
        <v>2065</v>
      </c>
      <c r="B6" s="79" t="s">
        <v>396</v>
      </c>
      <c r="C6" s="79"/>
      <c r="D6" s="79"/>
      <c r="E6" s="79"/>
      <c r="F6" s="99">
        <v>9366.25</v>
      </c>
    </row>
    <row r="7" spans="1:6" x14ac:dyDescent="0.25">
      <c r="A7" s="100">
        <v>2066</v>
      </c>
      <c r="B7" s="79" t="s">
        <v>254</v>
      </c>
      <c r="C7" s="79"/>
      <c r="D7" s="79"/>
      <c r="E7" s="79"/>
      <c r="F7" s="99">
        <v>7262.5</v>
      </c>
    </row>
    <row r="8" spans="1:6" x14ac:dyDescent="0.25">
      <c r="A8" s="100">
        <v>2069</v>
      </c>
      <c r="B8" s="79" t="s">
        <v>57</v>
      </c>
      <c r="C8" s="79"/>
      <c r="D8" s="79"/>
      <c r="E8" s="79"/>
      <c r="F8" s="99">
        <v>7172.5</v>
      </c>
    </row>
    <row r="9" spans="1:6" x14ac:dyDescent="0.25">
      <c r="A9" s="100">
        <v>2072</v>
      </c>
      <c r="B9" s="79" t="s">
        <v>161</v>
      </c>
      <c r="C9" s="79"/>
      <c r="D9" s="79"/>
      <c r="E9" s="79"/>
      <c r="F9" s="99">
        <v>6306.25</v>
      </c>
    </row>
    <row r="10" spans="1:6" x14ac:dyDescent="0.25">
      <c r="A10" s="100">
        <v>2088</v>
      </c>
      <c r="B10" s="79" t="s">
        <v>120</v>
      </c>
      <c r="C10" s="79"/>
      <c r="D10" s="79"/>
      <c r="E10" s="79"/>
      <c r="F10" s="99">
        <v>6317.5</v>
      </c>
    </row>
    <row r="11" spans="1:6" x14ac:dyDescent="0.25">
      <c r="A11" s="100">
        <v>2089</v>
      </c>
      <c r="B11" s="79" t="s">
        <v>278</v>
      </c>
      <c r="C11" s="79"/>
      <c r="D11" s="79"/>
      <c r="E11" s="79"/>
      <c r="F11" s="99">
        <v>7622.5</v>
      </c>
    </row>
    <row r="12" spans="1:6" x14ac:dyDescent="0.25">
      <c r="A12" s="100">
        <v>2094</v>
      </c>
      <c r="B12" s="79" t="s">
        <v>104</v>
      </c>
      <c r="C12" s="79"/>
      <c r="D12" s="79"/>
      <c r="E12" s="79"/>
      <c r="F12" s="99">
        <v>6430</v>
      </c>
    </row>
    <row r="13" spans="1:6" x14ac:dyDescent="0.25">
      <c r="A13" s="100">
        <v>2095</v>
      </c>
      <c r="B13" s="79" t="s">
        <v>40</v>
      </c>
      <c r="C13" s="79"/>
      <c r="D13" s="79"/>
      <c r="E13" s="79"/>
      <c r="F13" s="99">
        <v>8696.875</v>
      </c>
    </row>
    <row r="14" spans="1:6" x14ac:dyDescent="0.25">
      <c r="A14" s="100">
        <v>2109</v>
      </c>
      <c r="B14" s="79" t="s">
        <v>112</v>
      </c>
      <c r="C14" s="79"/>
      <c r="D14" s="79"/>
      <c r="E14" s="79"/>
      <c r="F14" s="99">
        <v>6373.75</v>
      </c>
    </row>
    <row r="15" spans="1:6" x14ac:dyDescent="0.25">
      <c r="A15" s="100">
        <v>2110</v>
      </c>
      <c r="B15" s="79" t="s">
        <v>246</v>
      </c>
      <c r="C15" s="79"/>
      <c r="D15" s="79"/>
      <c r="E15" s="79"/>
      <c r="F15" s="99">
        <v>6081.25</v>
      </c>
    </row>
    <row r="16" spans="1:6" x14ac:dyDescent="0.25">
      <c r="A16" s="100">
        <v>2116</v>
      </c>
      <c r="B16" s="79" t="s">
        <v>181</v>
      </c>
      <c r="C16" s="79"/>
      <c r="D16" s="79"/>
      <c r="E16" s="79"/>
      <c r="F16" s="99">
        <v>6109.375</v>
      </c>
    </row>
    <row r="17" spans="1:6" x14ac:dyDescent="0.25">
      <c r="A17" s="100">
        <v>2119</v>
      </c>
      <c r="B17" s="79" t="s">
        <v>146</v>
      </c>
      <c r="C17" s="79"/>
      <c r="D17" s="79"/>
      <c r="E17" s="79"/>
      <c r="F17" s="99">
        <v>8061.25</v>
      </c>
    </row>
    <row r="18" spans="1:6" x14ac:dyDescent="0.25">
      <c r="A18" s="100">
        <v>2120</v>
      </c>
      <c r="B18" s="79" t="s">
        <v>150</v>
      </c>
      <c r="C18" s="79"/>
      <c r="D18" s="79"/>
      <c r="E18" s="79"/>
      <c r="F18" s="99">
        <v>6137.5</v>
      </c>
    </row>
    <row r="19" spans="1:6" x14ac:dyDescent="0.25">
      <c r="A19" s="100">
        <v>2123</v>
      </c>
      <c r="B19" s="79" t="s">
        <v>99</v>
      </c>
      <c r="C19" s="79"/>
      <c r="D19" s="79"/>
      <c r="E19" s="79"/>
      <c r="F19" s="99">
        <v>8848.75</v>
      </c>
    </row>
    <row r="20" spans="1:6" x14ac:dyDescent="0.25">
      <c r="A20" s="100">
        <v>2127</v>
      </c>
      <c r="B20" s="79" t="s">
        <v>149</v>
      </c>
      <c r="C20" s="79"/>
      <c r="D20" s="79"/>
      <c r="E20" s="79"/>
      <c r="F20" s="99">
        <v>10547.5</v>
      </c>
    </row>
    <row r="21" spans="1:6" x14ac:dyDescent="0.25">
      <c r="A21" s="100">
        <v>2128</v>
      </c>
      <c r="B21" s="79" t="s">
        <v>60</v>
      </c>
      <c r="C21" s="79"/>
      <c r="D21" s="79"/>
      <c r="E21" s="79"/>
      <c r="F21" s="99">
        <v>6182.5</v>
      </c>
    </row>
    <row r="22" spans="1:6" x14ac:dyDescent="0.25">
      <c r="A22" s="100">
        <v>2130</v>
      </c>
      <c r="B22" s="79" t="s">
        <v>80</v>
      </c>
      <c r="C22" s="79"/>
      <c r="D22" s="79"/>
      <c r="E22" s="79"/>
      <c r="F22" s="99">
        <v>6171.25</v>
      </c>
    </row>
    <row r="23" spans="1:6" x14ac:dyDescent="0.25">
      <c r="A23" s="100">
        <v>2132</v>
      </c>
      <c r="B23" s="79" t="s">
        <v>158</v>
      </c>
      <c r="C23" s="79"/>
      <c r="D23" s="79"/>
      <c r="E23" s="79"/>
      <c r="F23" s="99">
        <v>6002.5</v>
      </c>
    </row>
    <row r="24" spans="1:6" x14ac:dyDescent="0.25">
      <c r="A24" s="100">
        <v>2133</v>
      </c>
      <c r="B24" s="79" t="s">
        <v>173</v>
      </c>
      <c r="C24" s="79"/>
      <c r="D24" s="79"/>
      <c r="E24" s="79"/>
      <c r="F24" s="99">
        <v>4821.25</v>
      </c>
    </row>
    <row r="25" spans="1:6" x14ac:dyDescent="0.25">
      <c r="A25" s="100">
        <v>2134</v>
      </c>
      <c r="B25" s="79" t="s">
        <v>202</v>
      </c>
      <c r="C25" s="79"/>
      <c r="D25" s="79"/>
      <c r="E25" s="79"/>
      <c r="F25" s="99">
        <v>5282.5</v>
      </c>
    </row>
    <row r="26" spans="1:6" x14ac:dyDescent="0.25">
      <c r="A26" s="100">
        <v>2135</v>
      </c>
      <c r="B26" s="79" t="s">
        <v>244</v>
      </c>
      <c r="C26" s="79"/>
      <c r="D26" s="79"/>
      <c r="E26" s="79"/>
      <c r="F26" s="99">
        <v>6621.25</v>
      </c>
    </row>
    <row r="27" spans="1:6" x14ac:dyDescent="0.25">
      <c r="A27" s="100">
        <v>2136</v>
      </c>
      <c r="B27" s="79" t="s">
        <v>205</v>
      </c>
      <c r="C27" s="79"/>
      <c r="D27" s="79"/>
      <c r="E27" s="79"/>
      <c r="F27" s="99">
        <v>6340</v>
      </c>
    </row>
    <row r="28" spans="1:6" x14ac:dyDescent="0.25">
      <c r="A28" s="100">
        <v>2137</v>
      </c>
      <c r="B28" s="79" t="s">
        <v>180</v>
      </c>
      <c r="C28" s="79"/>
      <c r="D28" s="79"/>
      <c r="E28" s="79"/>
      <c r="F28" s="99">
        <v>5665</v>
      </c>
    </row>
    <row r="29" spans="1:6" x14ac:dyDescent="0.25">
      <c r="A29" s="100">
        <v>2138</v>
      </c>
      <c r="B29" s="79" t="s">
        <v>259</v>
      </c>
      <c r="C29" s="79"/>
      <c r="D29" s="79"/>
      <c r="E29" s="79"/>
      <c r="F29" s="99">
        <v>7836.25</v>
      </c>
    </row>
    <row r="30" spans="1:6" x14ac:dyDescent="0.25">
      <c r="A30" s="100">
        <v>2139</v>
      </c>
      <c r="B30" s="79" t="s">
        <v>265</v>
      </c>
      <c r="C30" s="79"/>
      <c r="D30" s="79"/>
      <c r="E30" s="79"/>
      <c r="F30" s="99">
        <v>9208.75</v>
      </c>
    </row>
    <row r="31" spans="1:6" x14ac:dyDescent="0.25">
      <c r="A31" s="100">
        <v>2142</v>
      </c>
      <c r="B31" s="79" t="s">
        <v>102</v>
      </c>
      <c r="C31" s="79"/>
      <c r="D31" s="79"/>
      <c r="E31" s="79"/>
      <c r="F31" s="99">
        <v>5698.75</v>
      </c>
    </row>
    <row r="32" spans="1:6" x14ac:dyDescent="0.25">
      <c r="A32" s="100">
        <v>2147</v>
      </c>
      <c r="B32" s="79" t="s">
        <v>220</v>
      </c>
      <c r="C32" s="79"/>
      <c r="D32" s="79"/>
      <c r="E32" s="79"/>
      <c r="F32" s="99">
        <v>5715.625</v>
      </c>
    </row>
    <row r="33" spans="1:6" x14ac:dyDescent="0.25">
      <c r="A33" s="100">
        <v>2148</v>
      </c>
      <c r="B33" s="79" t="s">
        <v>118</v>
      </c>
      <c r="C33" s="79"/>
      <c r="D33" s="79"/>
      <c r="E33" s="79"/>
      <c r="F33" s="99">
        <v>5125</v>
      </c>
    </row>
    <row r="34" spans="1:6" x14ac:dyDescent="0.25">
      <c r="A34" s="100">
        <v>2155</v>
      </c>
      <c r="B34" s="79" t="s">
        <v>280</v>
      </c>
      <c r="C34" s="79"/>
      <c r="D34" s="79"/>
      <c r="E34" s="79"/>
      <c r="F34" s="99">
        <v>7481.875</v>
      </c>
    </row>
    <row r="35" spans="1:6" x14ac:dyDescent="0.25">
      <c r="A35" s="100">
        <v>2156</v>
      </c>
      <c r="B35" s="79" t="s">
        <v>239</v>
      </c>
      <c r="C35" s="79"/>
      <c r="D35" s="79"/>
      <c r="E35" s="79"/>
      <c r="F35" s="99">
        <v>8533.75</v>
      </c>
    </row>
    <row r="36" spans="1:6" x14ac:dyDescent="0.25">
      <c r="A36" s="100">
        <v>2161</v>
      </c>
      <c r="B36" s="79" t="s">
        <v>162</v>
      </c>
      <c r="C36" s="79"/>
      <c r="D36" s="79"/>
      <c r="E36" s="79"/>
      <c r="F36" s="99">
        <v>6351.25</v>
      </c>
    </row>
    <row r="37" spans="1:6" x14ac:dyDescent="0.25">
      <c r="A37" s="100">
        <v>2163</v>
      </c>
      <c r="B37" s="79" t="s">
        <v>97</v>
      </c>
      <c r="C37" s="79"/>
      <c r="D37" s="79"/>
      <c r="E37" s="79"/>
      <c r="F37" s="99">
        <v>6317.5</v>
      </c>
    </row>
    <row r="38" spans="1:6" x14ac:dyDescent="0.25">
      <c r="A38" s="100">
        <v>2164</v>
      </c>
      <c r="B38" s="79" t="s">
        <v>133</v>
      </c>
      <c r="C38" s="79"/>
      <c r="D38" s="79"/>
      <c r="E38" s="79"/>
      <c r="F38" s="99">
        <v>6025</v>
      </c>
    </row>
    <row r="39" spans="1:6" x14ac:dyDescent="0.25">
      <c r="A39" s="100">
        <v>2165</v>
      </c>
      <c r="B39" s="79" t="s">
        <v>144</v>
      </c>
      <c r="C39" s="79"/>
      <c r="D39" s="79"/>
      <c r="E39" s="79"/>
      <c r="F39" s="99">
        <v>6160</v>
      </c>
    </row>
    <row r="40" spans="1:6" x14ac:dyDescent="0.25">
      <c r="A40" s="100">
        <v>2166</v>
      </c>
      <c r="B40" s="79" t="s">
        <v>168</v>
      </c>
      <c r="C40" s="79"/>
      <c r="D40" s="79"/>
      <c r="E40" s="79"/>
      <c r="F40" s="99">
        <v>5113.75</v>
      </c>
    </row>
    <row r="41" spans="1:6" x14ac:dyDescent="0.25">
      <c r="A41" s="100">
        <v>2167</v>
      </c>
      <c r="B41" s="79" t="s">
        <v>192</v>
      </c>
      <c r="C41" s="79"/>
      <c r="D41" s="79"/>
      <c r="E41" s="79"/>
      <c r="F41" s="99">
        <v>6283.75</v>
      </c>
    </row>
    <row r="42" spans="1:6" x14ac:dyDescent="0.25">
      <c r="A42" s="100">
        <v>2168</v>
      </c>
      <c r="B42" s="79" t="s">
        <v>251</v>
      </c>
      <c r="C42" s="79"/>
      <c r="D42" s="79"/>
      <c r="E42" s="79"/>
      <c r="F42" s="99">
        <v>6340</v>
      </c>
    </row>
    <row r="43" spans="1:6" x14ac:dyDescent="0.25">
      <c r="A43" s="100">
        <v>2169</v>
      </c>
      <c r="B43" s="79" t="s">
        <v>83</v>
      </c>
      <c r="C43" s="79"/>
      <c r="D43" s="79"/>
      <c r="E43" s="79"/>
      <c r="F43" s="99">
        <v>4776.25</v>
      </c>
    </row>
    <row r="44" spans="1:6" x14ac:dyDescent="0.25">
      <c r="A44" s="100">
        <v>2170</v>
      </c>
      <c r="B44" s="79" t="s">
        <v>87</v>
      </c>
      <c r="C44" s="79"/>
      <c r="D44" s="79"/>
      <c r="E44" s="79"/>
      <c r="F44" s="99">
        <v>8072.5</v>
      </c>
    </row>
    <row r="45" spans="1:6" x14ac:dyDescent="0.25">
      <c r="A45" s="100">
        <v>2171</v>
      </c>
      <c r="B45" s="79" t="s">
        <v>177</v>
      </c>
      <c r="C45" s="79"/>
      <c r="D45" s="79"/>
      <c r="E45" s="79"/>
      <c r="F45" s="99">
        <v>8668.75</v>
      </c>
    </row>
    <row r="46" spans="1:6" x14ac:dyDescent="0.25">
      <c r="A46" s="100">
        <v>2172</v>
      </c>
      <c r="B46" s="79" t="s">
        <v>127</v>
      </c>
      <c r="C46" s="79"/>
      <c r="D46" s="79"/>
      <c r="E46" s="79"/>
      <c r="F46" s="99">
        <v>8770</v>
      </c>
    </row>
    <row r="47" spans="1:6" x14ac:dyDescent="0.25">
      <c r="A47" s="100">
        <v>2175</v>
      </c>
      <c r="B47" s="79" t="s">
        <v>225</v>
      </c>
      <c r="C47" s="79"/>
      <c r="D47" s="79"/>
      <c r="E47" s="79"/>
      <c r="F47" s="99">
        <v>6970</v>
      </c>
    </row>
    <row r="48" spans="1:6" x14ac:dyDescent="0.25">
      <c r="A48" s="100">
        <v>2176</v>
      </c>
      <c r="B48" s="79" t="s">
        <v>188</v>
      </c>
      <c r="C48" s="79"/>
      <c r="D48" s="79"/>
      <c r="E48" s="79"/>
      <c r="F48" s="99">
        <v>7155.625</v>
      </c>
    </row>
    <row r="49" spans="1:6" x14ac:dyDescent="0.25">
      <c r="A49" s="100">
        <v>2180</v>
      </c>
      <c r="B49" s="79" t="s">
        <v>45</v>
      </c>
      <c r="C49" s="79"/>
      <c r="D49" s="79"/>
      <c r="E49" s="79"/>
      <c r="F49" s="99">
        <v>6295</v>
      </c>
    </row>
    <row r="50" spans="1:6" x14ac:dyDescent="0.25">
      <c r="A50" s="100">
        <v>2183</v>
      </c>
      <c r="B50" s="79" t="s">
        <v>187</v>
      </c>
      <c r="C50" s="79"/>
      <c r="D50" s="79"/>
      <c r="E50" s="79"/>
      <c r="F50" s="99">
        <v>6790</v>
      </c>
    </row>
    <row r="51" spans="1:6" x14ac:dyDescent="0.25">
      <c r="A51" s="100">
        <v>2185</v>
      </c>
      <c r="B51" s="79" t="s">
        <v>186</v>
      </c>
      <c r="C51" s="79"/>
      <c r="D51" s="79"/>
      <c r="E51" s="79"/>
      <c r="F51" s="99">
        <v>6317.5</v>
      </c>
    </row>
    <row r="52" spans="1:6" x14ac:dyDescent="0.25">
      <c r="A52" s="100">
        <v>2187</v>
      </c>
      <c r="B52" s="79" t="s">
        <v>121</v>
      </c>
      <c r="C52" s="79"/>
      <c r="D52" s="79"/>
      <c r="E52" s="79"/>
      <c r="F52" s="99">
        <v>6238.75</v>
      </c>
    </row>
    <row r="53" spans="1:6" x14ac:dyDescent="0.25">
      <c r="A53" s="100">
        <v>2188</v>
      </c>
      <c r="B53" s="79" t="s">
        <v>130</v>
      </c>
      <c r="C53" s="79"/>
      <c r="D53" s="79"/>
      <c r="E53" s="79"/>
      <c r="F53" s="99">
        <v>5158.75</v>
      </c>
    </row>
    <row r="54" spans="1:6" x14ac:dyDescent="0.25">
      <c r="A54" s="100">
        <v>2189</v>
      </c>
      <c r="B54" s="79" t="s">
        <v>182</v>
      </c>
      <c r="C54" s="79"/>
      <c r="D54" s="79"/>
      <c r="E54" s="79"/>
      <c r="F54" s="99">
        <v>6070</v>
      </c>
    </row>
    <row r="55" spans="1:6" x14ac:dyDescent="0.25">
      <c r="A55" s="100">
        <v>2190</v>
      </c>
      <c r="B55" s="79" t="s">
        <v>171</v>
      </c>
      <c r="C55" s="79"/>
      <c r="D55" s="79"/>
      <c r="E55" s="79"/>
      <c r="F55" s="99">
        <v>4641.25</v>
      </c>
    </row>
    <row r="56" spans="1:6" x14ac:dyDescent="0.25">
      <c r="A56" s="100">
        <v>2191</v>
      </c>
      <c r="B56" s="79" t="s">
        <v>170</v>
      </c>
      <c r="C56" s="79"/>
      <c r="D56" s="79"/>
      <c r="E56" s="79"/>
      <c r="F56" s="99">
        <v>10451.875</v>
      </c>
    </row>
    <row r="57" spans="1:6" x14ac:dyDescent="0.25">
      <c r="A57" s="100">
        <v>2192</v>
      </c>
      <c r="B57" s="79" t="s">
        <v>61</v>
      </c>
      <c r="C57" s="79"/>
      <c r="D57" s="79"/>
      <c r="E57" s="79"/>
      <c r="F57" s="99">
        <v>8950</v>
      </c>
    </row>
    <row r="58" spans="1:6" x14ac:dyDescent="0.25">
      <c r="A58" s="100">
        <v>2193</v>
      </c>
      <c r="B58" s="79" t="s">
        <v>89</v>
      </c>
      <c r="C58" s="79"/>
      <c r="D58" s="79"/>
      <c r="E58" s="79"/>
      <c r="F58" s="99">
        <v>6328.75</v>
      </c>
    </row>
    <row r="59" spans="1:6" x14ac:dyDescent="0.25">
      <c r="A59" s="100">
        <v>2223</v>
      </c>
      <c r="B59" s="79" t="s">
        <v>145</v>
      </c>
      <c r="C59" s="79"/>
      <c r="D59" s="79"/>
      <c r="E59" s="79"/>
      <c r="F59" s="99">
        <v>6351.25</v>
      </c>
    </row>
    <row r="60" spans="1:6" x14ac:dyDescent="0.25">
      <c r="A60" s="100">
        <v>2226</v>
      </c>
      <c r="B60" s="79" t="s">
        <v>79</v>
      </c>
      <c r="C60" s="79"/>
      <c r="D60" s="79"/>
      <c r="E60" s="79"/>
      <c r="F60" s="99">
        <v>5136.25</v>
      </c>
    </row>
    <row r="61" spans="1:6" x14ac:dyDescent="0.25">
      <c r="A61" s="100">
        <v>2227</v>
      </c>
      <c r="B61" s="79" t="s">
        <v>249</v>
      </c>
      <c r="C61" s="79"/>
      <c r="D61" s="79"/>
      <c r="E61" s="79"/>
      <c r="F61" s="99">
        <v>5833.75</v>
      </c>
    </row>
    <row r="62" spans="1:6" x14ac:dyDescent="0.25">
      <c r="A62" s="100">
        <v>2228</v>
      </c>
      <c r="B62" s="79" t="s">
        <v>125</v>
      </c>
      <c r="C62" s="79"/>
      <c r="D62" s="79"/>
      <c r="E62" s="79"/>
      <c r="F62" s="99">
        <v>8567.5</v>
      </c>
    </row>
    <row r="63" spans="1:6" x14ac:dyDescent="0.25">
      <c r="A63" s="100">
        <v>2230</v>
      </c>
      <c r="B63" s="79" t="s">
        <v>227</v>
      </c>
      <c r="C63" s="79"/>
      <c r="D63" s="79"/>
      <c r="E63" s="79"/>
      <c r="F63" s="99">
        <v>8702.5</v>
      </c>
    </row>
    <row r="64" spans="1:6" x14ac:dyDescent="0.25">
      <c r="A64" s="100">
        <v>2231</v>
      </c>
      <c r="B64" s="79" t="s">
        <v>281</v>
      </c>
      <c r="C64" s="79"/>
      <c r="D64" s="79"/>
      <c r="E64" s="79"/>
      <c r="F64" s="99">
        <v>5473.75</v>
      </c>
    </row>
    <row r="65" spans="1:6" x14ac:dyDescent="0.25">
      <c r="A65" s="100">
        <v>2235</v>
      </c>
      <c r="B65" s="79" t="s">
        <v>50</v>
      </c>
      <c r="C65" s="79"/>
      <c r="D65" s="79"/>
      <c r="E65" s="79"/>
      <c r="F65" s="99">
        <v>9208.75</v>
      </c>
    </row>
    <row r="66" spans="1:6" x14ac:dyDescent="0.25">
      <c r="A66" s="100">
        <v>2237</v>
      </c>
      <c r="B66" s="79" t="s">
        <v>282</v>
      </c>
      <c r="C66" s="79"/>
      <c r="D66" s="79"/>
      <c r="E66" s="79"/>
      <c r="F66" s="99">
        <v>8533.75</v>
      </c>
    </row>
    <row r="67" spans="1:6" x14ac:dyDescent="0.25">
      <c r="A67" s="100">
        <v>2239</v>
      </c>
      <c r="B67" s="79" t="s">
        <v>101</v>
      </c>
      <c r="C67" s="79"/>
      <c r="D67" s="79"/>
      <c r="E67" s="79"/>
      <c r="F67" s="99">
        <v>5113.75</v>
      </c>
    </row>
    <row r="68" spans="1:6" x14ac:dyDescent="0.25">
      <c r="A68" s="100">
        <v>2242</v>
      </c>
      <c r="B68" s="79" t="s">
        <v>124</v>
      </c>
      <c r="C68" s="79"/>
      <c r="D68" s="79"/>
      <c r="E68" s="79"/>
      <c r="F68" s="99">
        <v>8629.375</v>
      </c>
    </row>
    <row r="69" spans="1:6" x14ac:dyDescent="0.25">
      <c r="A69" s="100">
        <v>2245</v>
      </c>
      <c r="B69" s="79" t="s">
        <v>283</v>
      </c>
      <c r="C69" s="79"/>
      <c r="D69" s="79"/>
      <c r="E69" s="79"/>
      <c r="F69" s="99">
        <v>6565</v>
      </c>
    </row>
    <row r="70" spans="1:6" x14ac:dyDescent="0.25">
      <c r="A70" s="100">
        <v>2252</v>
      </c>
      <c r="B70" s="79" t="s">
        <v>107</v>
      </c>
      <c r="C70" s="79"/>
      <c r="D70" s="79"/>
      <c r="E70" s="79"/>
      <c r="F70" s="99">
        <v>5462.5</v>
      </c>
    </row>
    <row r="71" spans="1:6" x14ac:dyDescent="0.25">
      <c r="A71" s="100">
        <v>2254</v>
      </c>
      <c r="B71" s="79" t="s">
        <v>151</v>
      </c>
      <c r="C71" s="79"/>
      <c r="D71" s="79"/>
      <c r="E71" s="79"/>
      <c r="F71" s="99">
        <v>6317.5</v>
      </c>
    </row>
    <row r="72" spans="1:6" x14ac:dyDescent="0.25">
      <c r="A72" s="100">
        <v>2258</v>
      </c>
      <c r="B72" s="79" t="s">
        <v>142</v>
      </c>
      <c r="C72" s="79"/>
      <c r="D72" s="79"/>
      <c r="E72" s="79"/>
      <c r="F72" s="99">
        <v>9096.25</v>
      </c>
    </row>
    <row r="73" spans="1:6" x14ac:dyDescent="0.25">
      <c r="A73" s="100">
        <v>2259</v>
      </c>
      <c r="B73" s="79" t="s">
        <v>155</v>
      </c>
      <c r="C73" s="79"/>
      <c r="D73" s="79"/>
      <c r="E73" s="79"/>
      <c r="F73" s="99">
        <v>7341.25</v>
      </c>
    </row>
    <row r="74" spans="1:6" x14ac:dyDescent="0.25">
      <c r="A74" s="100">
        <v>2263</v>
      </c>
      <c r="B74" s="79" t="s">
        <v>44</v>
      </c>
      <c r="C74" s="79"/>
      <c r="D74" s="79"/>
      <c r="E74" s="79"/>
      <c r="F74" s="99">
        <v>8291.875</v>
      </c>
    </row>
    <row r="75" spans="1:6" x14ac:dyDescent="0.25">
      <c r="A75" s="100">
        <v>2265</v>
      </c>
      <c r="B75" s="79" t="s">
        <v>129</v>
      </c>
      <c r="C75" s="79"/>
      <c r="D75" s="79"/>
      <c r="E75" s="79"/>
      <c r="F75" s="99">
        <v>4720</v>
      </c>
    </row>
    <row r="76" spans="1:6" x14ac:dyDescent="0.25">
      <c r="A76" s="100">
        <v>2268</v>
      </c>
      <c r="B76" s="79" t="s">
        <v>132</v>
      </c>
      <c r="C76" s="79"/>
      <c r="D76" s="79"/>
      <c r="E76" s="79"/>
      <c r="F76" s="99">
        <v>6036.25</v>
      </c>
    </row>
    <row r="77" spans="1:6" x14ac:dyDescent="0.25">
      <c r="A77" s="100">
        <v>2269</v>
      </c>
      <c r="B77" s="79" t="s">
        <v>35</v>
      </c>
      <c r="C77" s="79"/>
      <c r="D77" s="79"/>
      <c r="E77" s="79"/>
      <c r="F77" s="99">
        <v>6801.25</v>
      </c>
    </row>
    <row r="78" spans="1:6" x14ac:dyDescent="0.25">
      <c r="A78" s="100">
        <v>2270</v>
      </c>
      <c r="B78" s="79" t="s">
        <v>95</v>
      </c>
      <c r="C78" s="79"/>
      <c r="D78" s="79"/>
      <c r="E78" s="79"/>
      <c r="F78" s="99">
        <v>5732.5</v>
      </c>
    </row>
    <row r="79" spans="1:6" x14ac:dyDescent="0.25">
      <c r="A79" s="100">
        <v>2272</v>
      </c>
      <c r="B79" s="79" t="s">
        <v>247</v>
      </c>
      <c r="C79" s="79"/>
      <c r="D79" s="79"/>
      <c r="E79" s="79"/>
      <c r="F79" s="99">
        <v>8612.5</v>
      </c>
    </row>
    <row r="80" spans="1:6" x14ac:dyDescent="0.25">
      <c r="A80" s="100">
        <v>2275</v>
      </c>
      <c r="B80" s="79" t="s">
        <v>103</v>
      </c>
      <c r="C80" s="79"/>
      <c r="D80" s="79"/>
      <c r="E80" s="79"/>
      <c r="F80" s="99">
        <v>6351.25</v>
      </c>
    </row>
    <row r="81" spans="1:6" x14ac:dyDescent="0.25">
      <c r="A81" s="100">
        <v>2276</v>
      </c>
      <c r="B81" s="79" t="s">
        <v>228</v>
      </c>
      <c r="C81" s="79"/>
      <c r="D81" s="79"/>
      <c r="E81" s="79"/>
      <c r="F81" s="99">
        <v>7937.5</v>
      </c>
    </row>
    <row r="82" spans="1:6" x14ac:dyDescent="0.25">
      <c r="A82" s="100">
        <v>2278</v>
      </c>
      <c r="B82" s="79" t="s">
        <v>131</v>
      </c>
      <c r="C82" s="79"/>
      <c r="D82" s="79"/>
      <c r="E82" s="79"/>
      <c r="F82" s="99">
        <v>5226.25</v>
      </c>
    </row>
    <row r="83" spans="1:6" x14ac:dyDescent="0.25">
      <c r="A83" s="100">
        <v>2279</v>
      </c>
      <c r="B83" s="79" t="s">
        <v>94</v>
      </c>
      <c r="C83" s="79"/>
      <c r="D83" s="79"/>
      <c r="E83" s="79"/>
      <c r="F83" s="99">
        <v>4866.25</v>
      </c>
    </row>
    <row r="84" spans="1:6" x14ac:dyDescent="0.25">
      <c r="A84" s="100">
        <v>2280</v>
      </c>
      <c r="B84" s="79" t="s">
        <v>221</v>
      </c>
      <c r="C84" s="79"/>
      <c r="D84" s="79"/>
      <c r="E84" s="79"/>
      <c r="F84" s="99">
        <v>6115</v>
      </c>
    </row>
    <row r="85" spans="1:6" x14ac:dyDescent="0.25">
      <c r="A85" s="100">
        <v>2282</v>
      </c>
      <c r="B85" s="79" t="s">
        <v>138</v>
      </c>
      <c r="C85" s="79"/>
      <c r="D85" s="79"/>
      <c r="E85" s="79"/>
      <c r="F85" s="99">
        <v>9079.375</v>
      </c>
    </row>
    <row r="86" spans="1:6" x14ac:dyDescent="0.25">
      <c r="A86" s="100">
        <v>2285</v>
      </c>
      <c r="B86" s="79" t="s">
        <v>211</v>
      </c>
      <c r="C86" s="79"/>
      <c r="D86" s="79"/>
      <c r="E86" s="79"/>
      <c r="F86" s="99">
        <v>6328.75</v>
      </c>
    </row>
    <row r="87" spans="1:6" x14ac:dyDescent="0.25">
      <c r="A87" s="100">
        <v>2287</v>
      </c>
      <c r="B87" s="79" t="s">
        <v>172</v>
      </c>
      <c r="C87" s="79"/>
      <c r="D87" s="79"/>
      <c r="E87" s="79"/>
      <c r="F87" s="99">
        <v>4663.75</v>
      </c>
    </row>
    <row r="88" spans="1:6" x14ac:dyDescent="0.25">
      <c r="A88" s="100">
        <v>2289</v>
      </c>
      <c r="B88" s="79" t="s">
        <v>143</v>
      </c>
      <c r="C88" s="79"/>
      <c r="D88" s="79"/>
      <c r="E88" s="79"/>
      <c r="F88" s="99">
        <v>5563.75</v>
      </c>
    </row>
    <row r="89" spans="1:6" x14ac:dyDescent="0.25">
      <c r="A89" s="100">
        <v>2290</v>
      </c>
      <c r="B89" s="79" t="s">
        <v>90</v>
      </c>
      <c r="C89" s="79"/>
      <c r="D89" s="79"/>
      <c r="E89" s="79"/>
      <c r="F89" s="99">
        <v>5901.25</v>
      </c>
    </row>
    <row r="90" spans="1:6" x14ac:dyDescent="0.25">
      <c r="A90" s="100">
        <v>2296</v>
      </c>
      <c r="B90" s="79" t="s">
        <v>226</v>
      </c>
      <c r="C90" s="79"/>
      <c r="D90" s="79"/>
      <c r="E90" s="79"/>
      <c r="F90" s="99">
        <v>6058.75</v>
      </c>
    </row>
    <row r="91" spans="1:6" x14ac:dyDescent="0.25">
      <c r="A91" s="100">
        <v>2298</v>
      </c>
      <c r="B91" s="79" t="s">
        <v>156</v>
      </c>
      <c r="C91" s="79"/>
      <c r="D91" s="79"/>
      <c r="E91" s="79"/>
      <c r="F91" s="99">
        <v>7476.25</v>
      </c>
    </row>
    <row r="92" spans="1:6" x14ac:dyDescent="0.25">
      <c r="A92" s="100">
        <v>2300</v>
      </c>
      <c r="B92" s="79" t="s">
        <v>179</v>
      </c>
      <c r="C92" s="79"/>
      <c r="D92" s="79"/>
      <c r="E92" s="79"/>
      <c r="F92" s="99">
        <v>5260</v>
      </c>
    </row>
    <row r="93" spans="1:6" x14ac:dyDescent="0.25">
      <c r="A93" s="100">
        <v>2309</v>
      </c>
      <c r="B93" s="79" t="s">
        <v>215</v>
      </c>
      <c r="C93" s="79"/>
      <c r="D93" s="79"/>
      <c r="E93" s="79"/>
      <c r="F93" s="99">
        <v>7847.5</v>
      </c>
    </row>
    <row r="94" spans="1:6" x14ac:dyDescent="0.25">
      <c r="A94" s="100">
        <v>2312</v>
      </c>
      <c r="B94" s="79" t="s">
        <v>126</v>
      </c>
      <c r="C94" s="79"/>
      <c r="D94" s="79"/>
      <c r="E94" s="79"/>
      <c r="F94" s="99">
        <v>8646.25</v>
      </c>
    </row>
    <row r="95" spans="1:6" x14ac:dyDescent="0.25">
      <c r="A95" s="100">
        <v>2313</v>
      </c>
      <c r="B95" s="79" t="s">
        <v>77</v>
      </c>
      <c r="C95" s="79"/>
      <c r="D95" s="79"/>
      <c r="E95" s="79"/>
      <c r="F95" s="99">
        <v>6373.75</v>
      </c>
    </row>
    <row r="96" spans="1:6" x14ac:dyDescent="0.25">
      <c r="A96" s="100">
        <v>2318</v>
      </c>
      <c r="B96" s="79" t="s">
        <v>210</v>
      </c>
      <c r="C96" s="79"/>
      <c r="D96" s="79"/>
      <c r="E96" s="79"/>
      <c r="F96" s="99">
        <v>4877.5</v>
      </c>
    </row>
    <row r="97" spans="1:6" x14ac:dyDescent="0.25">
      <c r="A97" s="100">
        <v>2320</v>
      </c>
      <c r="B97" s="79" t="s">
        <v>141</v>
      </c>
      <c r="C97" s="79"/>
      <c r="D97" s="79"/>
      <c r="E97" s="79"/>
      <c r="F97" s="99">
        <v>4922.5</v>
      </c>
    </row>
    <row r="98" spans="1:6" x14ac:dyDescent="0.25">
      <c r="A98" s="100">
        <v>2321</v>
      </c>
      <c r="B98" s="79" t="s">
        <v>191</v>
      </c>
      <c r="C98" s="79"/>
      <c r="D98" s="79"/>
      <c r="E98" s="79"/>
      <c r="F98" s="99">
        <v>4798.75</v>
      </c>
    </row>
    <row r="99" spans="1:6" x14ac:dyDescent="0.25">
      <c r="A99" s="100">
        <v>2322</v>
      </c>
      <c r="B99" s="79" t="s">
        <v>203</v>
      </c>
      <c r="C99" s="79"/>
      <c r="D99" s="79"/>
      <c r="E99" s="79"/>
      <c r="F99" s="99">
        <v>5338.75</v>
      </c>
    </row>
    <row r="100" spans="1:6" x14ac:dyDescent="0.25">
      <c r="A100" s="100">
        <v>2326</v>
      </c>
      <c r="B100" s="79" t="s">
        <v>76</v>
      </c>
      <c r="C100" s="79"/>
      <c r="D100" s="79"/>
      <c r="E100" s="79"/>
      <c r="F100" s="99">
        <v>6373.75</v>
      </c>
    </row>
    <row r="101" spans="1:6" x14ac:dyDescent="0.25">
      <c r="A101" s="100">
        <v>2327</v>
      </c>
      <c r="B101" s="79" t="s">
        <v>184</v>
      </c>
      <c r="C101" s="79"/>
      <c r="D101" s="79"/>
      <c r="E101" s="79"/>
      <c r="F101" s="99">
        <v>4652.5</v>
      </c>
    </row>
    <row r="102" spans="1:6" x14ac:dyDescent="0.25">
      <c r="A102" s="100">
        <v>2328</v>
      </c>
      <c r="B102" s="79" t="s">
        <v>166</v>
      </c>
      <c r="C102" s="79"/>
      <c r="D102" s="79"/>
      <c r="E102" s="79"/>
      <c r="F102" s="99">
        <v>7026.25</v>
      </c>
    </row>
    <row r="103" spans="1:6" x14ac:dyDescent="0.25">
      <c r="A103" s="100">
        <v>2329</v>
      </c>
      <c r="B103" s="79" t="s">
        <v>284</v>
      </c>
      <c r="C103" s="79"/>
      <c r="D103" s="79"/>
      <c r="E103" s="79"/>
      <c r="F103" s="99">
        <v>7678.75</v>
      </c>
    </row>
    <row r="104" spans="1:6" x14ac:dyDescent="0.25">
      <c r="A104" s="100">
        <v>2337</v>
      </c>
      <c r="B104" s="79" t="s">
        <v>165</v>
      </c>
      <c r="C104" s="79"/>
      <c r="D104" s="79"/>
      <c r="E104" s="79"/>
      <c r="F104" s="99">
        <v>7048.75</v>
      </c>
    </row>
    <row r="105" spans="1:6" x14ac:dyDescent="0.25">
      <c r="A105" s="100">
        <v>2340</v>
      </c>
      <c r="B105" s="79" t="s">
        <v>106</v>
      </c>
      <c r="C105" s="79"/>
      <c r="D105" s="79"/>
      <c r="E105" s="79"/>
      <c r="F105" s="99">
        <v>7116.25</v>
      </c>
    </row>
    <row r="106" spans="1:6" x14ac:dyDescent="0.25">
      <c r="A106" s="100">
        <v>2345</v>
      </c>
      <c r="B106" s="79" t="s">
        <v>159</v>
      </c>
      <c r="C106" s="79"/>
      <c r="D106" s="79"/>
      <c r="E106" s="79"/>
      <c r="F106" s="99">
        <v>6047.5</v>
      </c>
    </row>
    <row r="107" spans="1:6" x14ac:dyDescent="0.25">
      <c r="A107" s="100">
        <v>2431</v>
      </c>
      <c r="B107" s="79" t="s">
        <v>213</v>
      </c>
      <c r="C107" s="79"/>
      <c r="D107" s="79"/>
      <c r="E107" s="79"/>
      <c r="F107" s="99">
        <v>9298.75</v>
      </c>
    </row>
    <row r="108" spans="1:6" x14ac:dyDescent="0.25">
      <c r="A108" s="100">
        <v>2434</v>
      </c>
      <c r="B108" s="79" t="s">
        <v>128</v>
      </c>
      <c r="C108" s="79"/>
      <c r="D108" s="79"/>
      <c r="E108" s="79"/>
      <c r="F108" s="99">
        <v>8702.5</v>
      </c>
    </row>
    <row r="109" spans="1:6" x14ac:dyDescent="0.25">
      <c r="A109" s="100">
        <v>2444</v>
      </c>
      <c r="B109" s="79" t="s">
        <v>140</v>
      </c>
      <c r="C109" s="79"/>
      <c r="D109" s="79"/>
      <c r="E109" s="79"/>
      <c r="F109" s="99">
        <v>9411.25</v>
      </c>
    </row>
    <row r="110" spans="1:6" x14ac:dyDescent="0.25">
      <c r="A110" s="100">
        <v>2453</v>
      </c>
      <c r="B110" s="79" t="s">
        <v>183</v>
      </c>
      <c r="C110" s="79"/>
      <c r="D110" s="79"/>
      <c r="E110" s="79"/>
      <c r="F110" s="99">
        <v>8297.5</v>
      </c>
    </row>
    <row r="111" spans="1:6" x14ac:dyDescent="0.25">
      <c r="A111" s="100">
        <v>2454</v>
      </c>
      <c r="B111" s="79" t="s">
        <v>82</v>
      </c>
      <c r="C111" s="79"/>
      <c r="D111" s="79"/>
      <c r="E111" s="79"/>
      <c r="F111" s="99">
        <v>5271.25</v>
      </c>
    </row>
    <row r="112" spans="1:6" x14ac:dyDescent="0.25">
      <c r="A112" s="100">
        <v>2458</v>
      </c>
      <c r="B112" s="79" t="s">
        <v>163</v>
      </c>
      <c r="C112" s="79"/>
      <c r="D112" s="79"/>
      <c r="E112" s="79"/>
      <c r="F112" s="99">
        <v>7082.5</v>
      </c>
    </row>
    <row r="113" spans="1:6" x14ac:dyDescent="0.25">
      <c r="A113" s="100">
        <v>2459</v>
      </c>
      <c r="B113" s="79" t="s">
        <v>285</v>
      </c>
      <c r="C113" s="79"/>
      <c r="D113" s="79"/>
      <c r="E113" s="79"/>
      <c r="F113" s="99">
        <v>7048.75</v>
      </c>
    </row>
    <row r="114" spans="1:6" x14ac:dyDescent="0.25">
      <c r="A114" s="100">
        <v>2462</v>
      </c>
      <c r="B114" s="79" t="s">
        <v>123</v>
      </c>
      <c r="C114" s="79"/>
      <c r="D114" s="79"/>
      <c r="E114" s="79"/>
      <c r="F114" s="99">
        <v>8072.5</v>
      </c>
    </row>
    <row r="115" spans="1:6" x14ac:dyDescent="0.25">
      <c r="A115" s="100">
        <v>2463</v>
      </c>
      <c r="B115" s="79" t="s">
        <v>176</v>
      </c>
      <c r="C115" s="79"/>
      <c r="D115" s="79"/>
      <c r="E115" s="79"/>
      <c r="F115" s="99">
        <v>8410</v>
      </c>
    </row>
    <row r="116" spans="1:6" x14ac:dyDescent="0.25">
      <c r="A116" s="100">
        <v>2465</v>
      </c>
      <c r="B116" s="79" t="s">
        <v>250</v>
      </c>
      <c r="C116" s="79"/>
      <c r="D116" s="79"/>
      <c r="E116" s="79"/>
      <c r="F116" s="99">
        <v>9546.25</v>
      </c>
    </row>
    <row r="117" spans="1:6" x14ac:dyDescent="0.25">
      <c r="A117" s="100">
        <v>2471</v>
      </c>
      <c r="B117" s="79" t="s">
        <v>169</v>
      </c>
      <c r="C117" s="79"/>
      <c r="D117" s="79"/>
      <c r="E117" s="79"/>
      <c r="F117" s="99">
        <v>8753.125</v>
      </c>
    </row>
    <row r="118" spans="1:6" x14ac:dyDescent="0.25">
      <c r="A118" s="100">
        <v>2474</v>
      </c>
      <c r="B118" s="79" t="s">
        <v>237</v>
      </c>
      <c r="C118" s="79"/>
      <c r="D118" s="79"/>
      <c r="E118" s="79"/>
      <c r="F118" s="99">
        <v>6756.25</v>
      </c>
    </row>
    <row r="119" spans="1:6" x14ac:dyDescent="0.25">
      <c r="A119" s="100">
        <v>2482</v>
      </c>
      <c r="B119" s="79" t="s">
        <v>222</v>
      </c>
      <c r="C119" s="79"/>
      <c r="D119" s="79"/>
      <c r="E119" s="79"/>
      <c r="F119" s="99">
        <v>6745</v>
      </c>
    </row>
    <row r="120" spans="1:6" x14ac:dyDescent="0.25">
      <c r="A120" s="100">
        <v>2484</v>
      </c>
      <c r="B120" s="79" t="s">
        <v>153</v>
      </c>
      <c r="C120" s="79"/>
      <c r="D120" s="79"/>
      <c r="E120" s="79"/>
      <c r="F120" s="99">
        <v>7060</v>
      </c>
    </row>
    <row r="121" spans="1:6" x14ac:dyDescent="0.25">
      <c r="A121" s="100">
        <v>2490</v>
      </c>
      <c r="B121" s="79" t="s">
        <v>212</v>
      </c>
      <c r="C121" s="79"/>
      <c r="D121" s="79"/>
      <c r="E121" s="79"/>
      <c r="F121" s="99">
        <v>7453.75</v>
      </c>
    </row>
    <row r="122" spans="1:6" x14ac:dyDescent="0.25">
      <c r="A122" s="100">
        <v>2491</v>
      </c>
      <c r="B122" s="79" t="s">
        <v>105</v>
      </c>
      <c r="C122" s="79"/>
      <c r="D122" s="79"/>
      <c r="E122" s="79"/>
      <c r="F122" s="99">
        <v>8286.25</v>
      </c>
    </row>
    <row r="123" spans="1:6" x14ac:dyDescent="0.25">
      <c r="A123" s="100">
        <v>2509</v>
      </c>
      <c r="B123" s="79" t="s">
        <v>134</v>
      </c>
      <c r="C123" s="79"/>
      <c r="D123" s="79"/>
      <c r="E123" s="79"/>
      <c r="F123" s="99">
        <v>6351.25</v>
      </c>
    </row>
    <row r="124" spans="1:6" x14ac:dyDescent="0.25">
      <c r="A124" s="100">
        <v>2510</v>
      </c>
      <c r="B124" s="79" t="s">
        <v>255</v>
      </c>
      <c r="C124" s="79"/>
      <c r="D124" s="79"/>
      <c r="E124" s="79"/>
      <c r="F124" s="99">
        <v>8365</v>
      </c>
    </row>
    <row r="125" spans="1:6" x14ac:dyDescent="0.25">
      <c r="A125" s="100">
        <v>2513</v>
      </c>
      <c r="B125" s="79" t="s">
        <v>286</v>
      </c>
      <c r="C125" s="79"/>
      <c r="D125" s="79"/>
      <c r="E125" s="79"/>
      <c r="F125" s="99">
        <v>7465</v>
      </c>
    </row>
    <row r="126" spans="1:6" x14ac:dyDescent="0.25">
      <c r="A126" s="100">
        <v>2514</v>
      </c>
      <c r="B126" s="79" t="s">
        <v>119</v>
      </c>
      <c r="C126" s="79"/>
      <c r="D126" s="79"/>
      <c r="E126" s="79"/>
      <c r="F126" s="99">
        <v>5901.25</v>
      </c>
    </row>
    <row r="127" spans="1:6" x14ac:dyDescent="0.25">
      <c r="A127" s="100">
        <v>2516</v>
      </c>
      <c r="B127" s="79" t="s">
        <v>108</v>
      </c>
      <c r="C127" s="79"/>
      <c r="D127" s="79"/>
      <c r="E127" s="79"/>
      <c r="F127" s="99">
        <v>6283.75</v>
      </c>
    </row>
    <row r="128" spans="1:6" x14ac:dyDescent="0.25">
      <c r="A128" s="100">
        <v>2519</v>
      </c>
      <c r="B128" s="79" t="s">
        <v>231</v>
      </c>
      <c r="C128" s="79"/>
      <c r="D128" s="79"/>
      <c r="E128" s="79"/>
      <c r="F128" s="99">
        <v>5901.25</v>
      </c>
    </row>
    <row r="129" spans="1:6" x14ac:dyDescent="0.25">
      <c r="A129" s="100">
        <v>2520</v>
      </c>
      <c r="B129" s="79" t="s">
        <v>152</v>
      </c>
      <c r="C129" s="79"/>
      <c r="D129" s="79"/>
      <c r="E129" s="79"/>
      <c r="F129" s="99">
        <v>7015</v>
      </c>
    </row>
    <row r="130" spans="1:6" x14ac:dyDescent="0.25">
      <c r="A130" s="100">
        <v>2523</v>
      </c>
      <c r="B130" s="79" t="s">
        <v>235</v>
      </c>
      <c r="C130" s="79"/>
      <c r="D130" s="79"/>
      <c r="E130" s="79"/>
      <c r="F130" s="99">
        <v>9838.75</v>
      </c>
    </row>
    <row r="131" spans="1:6" x14ac:dyDescent="0.25">
      <c r="A131" s="100">
        <v>2524</v>
      </c>
      <c r="B131" s="79" t="s">
        <v>185</v>
      </c>
      <c r="C131" s="79"/>
      <c r="D131" s="79"/>
      <c r="E131" s="79"/>
      <c r="F131" s="99">
        <v>4922.5</v>
      </c>
    </row>
    <row r="132" spans="1:6" x14ac:dyDescent="0.25">
      <c r="A132" s="100">
        <v>2525</v>
      </c>
      <c r="B132" s="79" t="s">
        <v>206</v>
      </c>
      <c r="C132" s="79"/>
      <c r="D132" s="79"/>
      <c r="E132" s="79"/>
      <c r="F132" s="99">
        <v>8421.25</v>
      </c>
    </row>
    <row r="133" spans="1:6" x14ac:dyDescent="0.25">
      <c r="A133" s="100">
        <v>2530</v>
      </c>
      <c r="B133" s="79" t="s">
        <v>110</v>
      </c>
      <c r="C133" s="79"/>
      <c r="D133" s="79"/>
      <c r="E133" s="79"/>
      <c r="F133" s="99">
        <v>10570</v>
      </c>
    </row>
    <row r="134" spans="1:6" x14ac:dyDescent="0.25">
      <c r="A134" s="100">
        <v>2531</v>
      </c>
      <c r="B134" s="79" t="s">
        <v>49</v>
      </c>
      <c r="C134" s="79"/>
      <c r="D134" s="79"/>
      <c r="E134" s="79"/>
      <c r="F134" s="99">
        <v>6272.5</v>
      </c>
    </row>
    <row r="135" spans="1:6" x14ac:dyDescent="0.25">
      <c r="A135" s="100">
        <v>2532</v>
      </c>
      <c r="B135" s="79" t="s">
        <v>193</v>
      </c>
      <c r="C135" s="79"/>
      <c r="D135" s="79"/>
      <c r="E135" s="79"/>
      <c r="F135" s="99">
        <v>6137.5</v>
      </c>
    </row>
    <row r="136" spans="1:6" x14ac:dyDescent="0.25">
      <c r="A136" s="100">
        <v>2534</v>
      </c>
      <c r="B136" s="79" t="s">
        <v>240</v>
      </c>
      <c r="C136" s="79"/>
      <c r="D136" s="79"/>
      <c r="E136" s="79"/>
      <c r="F136" s="99">
        <v>5192.5</v>
      </c>
    </row>
    <row r="137" spans="1:6" x14ac:dyDescent="0.25">
      <c r="A137" s="100">
        <v>2536</v>
      </c>
      <c r="B137" s="79" t="s">
        <v>136</v>
      </c>
      <c r="C137" s="79"/>
      <c r="D137" s="79"/>
      <c r="E137" s="79"/>
      <c r="F137" s="99">
        <v>7003.75</v>
      </c>
    </row>
    <row r="138" spans="1:6" x14ac:dyDescent="0.25">
      <c r="A138" s="100">
        <v>2539</v>
      </c>
      <c r="B138" s="79" t="s">
        <v>98</v>
      </c>
      <c r="C138" s="79"/>
      <c r="D138" s="79"/>
      <c r="E138" s="79"/>
      <c r="F138" s="99">
        <v>6418.75</v>
      </c>
    </row>
    <row r="139" spans="1:6" x14ac:dyDescent="0.25">
      <c r="A139" s="100">
        <v>2545</v>
      </c>
      <c r="B139" s="79" t="s">
        <v>148</v>
      </c>
      <c r="C139" s="79"/>
      <c r="D139" s="79"/>
      <c r="E139" s="79"/>
      <c r="F139" s="99">
        <v>8758.75</v>
      </c>
    </row>
    <row r="140" spans="1:6" x14ac:dyDescent="0.25">
      <c r="A140" s="100">
        <v>2548</v>
      </c>
      <c r="B140" s="79" t="s">
        <v>189</v>
      </c>
      <c r="C140" s="79"/>
      <c r="D140" s="79"/>
      <c r="E140" s="79"/>
      <c r="F140" s="99">
        <v>8623.75</v>
      </c>
    </row>
    <row r="141" spans="1:6" x14ac:dyDescent="0.25">
      <c r="A141" s="100">
        <v>2552</v>
      </c>
      <c r="B141" s="79" t="s">
        <v>197</v>
      </c>
      <c r="C141" s="79"/>
      <c r="D141" s="79"/>
      <c r="E141" s="79"/>
      <c r="F141" s="99">
        <v>8668.75</v>
      </c>
    </row>
    <row r="142" spans="1:6" x14ac:dyDescent="0.25">
      <c r="A142" s="100">
        <v>2559</v>
      </c>
      <c r="B142" s="79" t="s">
        <v>174</v>
      </c>
      <c r="C142" s="79"/>
      <c r="D142" s="79"/>
      <c r="E142" s="79"/>
      <c r="F142" s="99">
        <v>6216.25</v>
      </c>
    </row>
    <row r="143" spans="1:6" x14ac:dyDescent="0.25">
      <c r="A143" s="100">
        <v>2562</v>
      </c>
      <c r="B143" s="79" t="s">
        <v>86</v>
      </c>
      <c r="C143" s="79"/>
      <c r="D143" s="79"/>
      <c r="E143" s="79"/>
      <c r="F143" s="99">
        <v>6362.5</v>
      </c>
    </row>
    <row r="144" spans="1:6" x14ac:dyDescent="0.25">
      <c r="A144" s="100">
        <v>2568</v>
      </c>
      <c r="B144" s="79" t="s">
        <v>69</v>
      </c>
      <c r="C144" s="79"/>
      <c r="D144" s="79"/>
      <c r="E144" s="79"/>
      <c r="F144" s="99">
        <v>6013.75</v>
      </c>
    </row>
    <row r="145" spans="1:6" x14ac:dyDescent="0.25">
      <c r="A145" s="100">
        <v>2569</v>
      </c>
      <c r="B145" s="79" t="s">
        <v>113</v>
      </c>
      <c r="C145" s="79"/>
      <c r="D145" s="79"/>
      <c r="E145" s="79"/>
      <c r="F145" s="99">
        <v>8466.25</v>
      </c>
    </row>
    <row r="146" spans="1:6" x14ac:dyDescent="0.25">
      <c r="A146" s="100">
        <v>2574</v>
      </c>
      <c r="B146" s="79" t="s">
        <v>122</v>
      </c>
      <c r="C146" s="79"/>
      <c r="D146" s="79"/>
      <c r="E146" s="79"/>
      <c r="F146" s="99">
        <v>7015</v>
      </c>
    </row>
    <row r="147" spans="1:6" x14ac:dyDescent="0.25">
      <c r="A147" s="100">
        <v>2578</v>
      </c>
      <c r="B147" s="79" t="s">
        <v>229</v>
      </c>
      <c r="C147" s="79"/>
      <c r="D147" s="79"/>
      <c r="E147" s="79"/>
      <c r="F147" s="99">
        <v>5316.25</v>
      </c>
    </row>
    <row r="148" spans="1:6" x14ac:dyDescent="0.25">
      <c r="A148" s="100">
        <v>2586</v>
      </c>
      <c r="B148" s="79" t="s">
        <v>96</v>
      </c>
      <c r="C148" s="79"/>
      <c r="D148" s="79"/>
      <c r="E148" s="79"/>
      <c r="F148" s="99">
        <v>6306.25</v>
      </c>
    </row>
    <row r="149" spans="1:6" x14ac:dyDescent="0.25">
      <c r="A149" s="100">
        <v>2596</v>
      </c>
      <c r="B149" s="79" t="s">
        <v>109</v>
      </c>
      <c r="C149" s="79"/>
      <c r="D149" s="79"/>
      <c r="E149" s="79"/>
      <c r="F149" s="99">
        <v>8539.375</v>
      </c>
    </row>
    <row r="150" spans="1:6" x14ac:dyDescent="0.25">
      <c r="A150" s="100">
        <v>2603</v>
      </c>
      <c r="B150" s="79" t="s">
        <v>270</v>
      </c>
      <c r="C150" s="79"/>
      <c r="D150" s="79"/>
      <c r="E150" s="79"/>
      <c r="F150" s="99">
        <v>8578.75</v>
      </c>
    </row>
    <row r="151" spans="1:6" x14ac:dyDescent="0.25">
      <c r="A151" s="100">
        <v>2607</v>
      </c>
      <c r="B151" s="79" t="s">
        <v>217</v>
      </c>
      <c r="C151" s="79"/>
      <c r="D151" s="79"/>
      <c r="E151" s="79"/>
      <c r="F151" s="99">
        <v>5485</v>
      </c>
    </row>
    <row r="152" spans="1:6" x14ac:dyDescent="0.25">
      <c r="A152" s="100">
        <v>2611</v>
      </c>
      <c r="B152" s="79" t="s">
        <v>164</v>
      </c>
      <c r="C152" s="79"/>
      <c r="D152" s="79"/>
      <c r="E152" s="79"/>
      <c r="F152" s="99">
        <v>7015</v>
      </c>
    </row>
    <row r="153" spans="1:6" x14ac:dyDescent="0.25">
      <c r="A153" s="100">
        <v>2615</v>
      </c>
      <c r="B153" s="79" t="s">
        <v>117</v>
      </c>
      <c r="C153" s="79"/>
      <c r="D153" s="79"/>
      <c r="E153" s="79"/>
      <c r="F153" s="99">
        <v>6216.25</v>
      </c>
    </row>
    <row r="154" spans="1:6" x14ac:dyDescent="0.25">
      <c r="A154" s="100">
        <v>2622</v>
      </c>
      <c r="B154" s="79" t="s">
        <v>81</v>
      </c>
      <c r="C154" s="79"/>
      <c r="D154" s="79"/>
      <c r="E154" s="79"/>
      <c r="F154" s="99">
        <v>5665</v>
      </c>
    </row>
    <row r="155" spans="1:6" x14ac:dyDescent="0.25">
      <c r="A155" s="100">
        <v>2625</v>
      </c>
      <c r="B155" s="79" t="s">
        <v>157</v>
      </c>
      <c r="C155" s="79"/>
      <c r="D155" s="79"/>
      <c r="E155" s="79"/>
      <c r="F155" s="99">
        <v>8747.5</v>
      </c>
    </row>
    <row r="156" spans="1:6" x14ac:dyDescent="0.25">
      <c r="A156" s="100">
        <v>2626</v>
      </c>
      <c r="B156" s="79" t="s">
        <v>88</v>
      </c>
      <c r="C156" s="79"/>
      <c r="D156" s="79"/>
      <c r="E156" s="79"/>
      <c r="F156" s="99">
        <v>5665</v>
      </c>
    </row>
    <row r="157" spans="1:6" x14ac:dyDescent="0.25">
      <c r="A157" s="100">
        <v>2627</v>
      </c>
      <c r="B157" s="79" t="s">
        <v>48</v>
      </c>
      <c r="C157" s="79"/>
      <c r="D157" s="79"/>
      <c r="E157" s="79"/>
      <c r="F157" s="99">
        <v>6103.75</v>
      </c>
    </row>
    <row r="158" spans="1:6" x14ac:dyDescent="0.25">
      <c r="A158" s="100">
        <v>2629</v>
      </c>
      <c r="B158" s="79" t="s">
        <v>288</v>
      </c>
      <c r="C158" s="79"/>
      <c r="D158" s="79"/>
      <c r="E158" s="79"/>
      <c r="F158" s="99">
        <v>6176.875</v>
      </c>
    </row>
    <row r="159" spans="1:6" x14ac:dyDescent="0.25">
      <c r="A159" s="100">
        <v>2632</v>
      </c>
      <c r="B159" s="79" t="s">
        <v>253</v>
      </c>
      <c r="C159" s="79"/>
      <c r="D159" s="79"/>
      <c r="E159" s="79"/>
      <c r="F159" s="99">
        <v>9118.75</v>
      </c>
    </row>
    <row r="160" spans="1:6" x14ac:dyDescent="0.25">
      <c r="A160" s="100">
        <v>2636</v>
      </c>
      <c r="B160" s="79" t="s">
        <v>91</v>
      </c>
      <c r="C160" s="79"/>
      <c r="D160" s="79"/>
      <c r="E160" s="79"/>
      <c r="F160" s="99">
        <v>7645</v>
      </c>
    </row>
    <row r="161" spans="1:6" x14ac:dyDescent="0.25">
      <c r="A161" s="100">
        <v>2643</v>
      </c>
      <c r="B161" s="79" t="s">
        <v>115</v>
      </c>
      <c r="C161" s="79"/>
      <c r="D161" s="79"/>
      <c r="E161" s="79"/>
      <c r="F161" s="99">
        <v>11267.5</v>
      </c>
    </row>
    <row r="162" spans="1:6" x14ac:dyDescent="0.25">
      <c r="A162" s="100">
        <v>2645</v>
      </c>
      <c r="B162" s="79" t="s">
        <v>54</v>
      </c>
      <c r="C162" s="79"/>
      <c r="D162" s="79"/>
      <c r="E162" s="79"/>
      <c r="F162" s="99">
        <v>6458.125</v>
      </c>
    </row>
    <row r="163" spans="1:6" x14ac:dyDescent="0.25">
      <c r="A163" s="100">
        <v>2648</v>
      </c>
      <c r="B163" s="79" t="s">
        <v>160</v>
      </c>
      <c r="C163" s="79"/>
      <c r="D163" s="79"/>
      <c r="E163" s="79"/>
      <c r="F163" s="99">
        <v>6137.5</v>
      </c>
    </row>
    <row r="164" spans="1:6" x14ac:dyDescent="0.25">
      <c r="A164" s="100">
        <v>2650</v>
      </c>
      <c r="B164" s="79" t="s">
        <v>68</v>
      </c>
      <c r="C164" s="79"/>
      <c r="D164" s="79"/>
      <c r="E164" s="79"/>
      <c r="F164" s="99">
        <v>5923.75</v>
      </c>
    </row>
    <row r="165" spans="1:6" x14ac:dyDescent="0.25">
      <c r="A165" s="100">
        <v>2651</v>
      </c>
      <c r="B165" s="79" t="s">
        <v>178</v>
      </c>
      <c r="C165" s="79"/>
      <c r="D165" s="79"/>
      <c r="E165" s="79"/>
      <c r="F165" s="99">
        <v>5226.25</v>
      </c>
    </row>
    <row r="166" spans="1:6" x14ac:dyDescent="0.25">
      <c r="A166" s="100">
        <v>2653</v>
      </c>
      <c r="B166" s="79" t="s">
        <v>65</v>
      </c>
      <c r="C166" s="79"/>
      <c r="D166" s="79"/>
      <c r="E166" s="79"/>
      <c r="F166" s="99">
        <v>8207.5</v>
      </c>
    </row>
    <row r="167" spans="1:6" x14ac:dyDescent="0.25">
      <c r="A167" s="100">
        <v>2657</v>
      </c>
      <c r="B167" s="79" t="s">
        <v>39</v>
      </c>
      <c r="C167" s="79"/>
      <c r="D167" s="79"/>
      <c r="E167" s="79"/>
      <c r="F167" s="99">
        <v>9501.25</v>
      </c>
    </row>
    <row r="168" spans="1:6" x14ac:dyDescent="0.25">
      <c r="A168" s="100">
        <v>2658</v>
      </c>
      <c r="B168" s="79" t="s">
        <v>289</v>
      </c>
      <c r="C168" s="79"/>
      <c r="D168" s="79"/>
      <c r="E168" s="79"/>
      <c r="F168" s="99">
        <v>6368.125</v>
      </c>
    </row>
    <row r="169" spans="1:6" x14ac:dyDescent="0.25">
      <c r="A169" s="100">
        <v>2659</v>
      </c>
      <c r="B169" s="79" t="s">
        <v>243</v>
      </c>
      <c r="C169" s="79"/>
      <c r="D169" s="79"/>
      <c r="E169" s="79"/>
      <c r="F169" s="99">
        <v>7825</v>
      </c>
    </row>
    <row r="170" spans="1:6" x14ac:dyDescent="0.25">
      <c r="A170" s="100">
        <v>2661</v>
      </c>
      <c r="B170" s="79" t="s">
        <v>56</v>
      </c>
      <c r="C170" s="79"/>
      <c r="D170" s="79"/>
      <c r="E170" s="79"/>
      <c r="F170" s="99">
        <v>8365</v>
      </c>
    </row>
    <row r="171" spans="1:6" x14ac:dyDescent="0.25">
      <c r="A171" s="100">
        <v>2662</v>
      </c>
      <c r="B171" s="79" t="s">
        <v>218</v>
      </c>
      <c r="C171" s="79"/>
      <c r="D171" s="79"/>
      <c r="E171" s="79"/>
      <c r="F171" s="99">
        <v>5603.125</v>
      </c>
    </row>
    <row r="172" spans="1:6" x14ac:dyDescent="0.25">
      <c r="A172" s="100">
        <v>2666</v>
      </c>
      <c r="B172" s="79" t="s">
        <v>52</v>
      </c>
      <c r="C172" s="79"/>
      <c r="D172" s="79"/>
      <c r="E172" s="79"/>
      <c r="F172" s="99">
        <v>8685.625</v>
      </c>
    </row>
    <row r="173" spans="1:6" x14ac:dyDescent="0.25">
      <c r="A173" s="100">
        <v>2667</v>
      </c>
      <c r="B173" s="79" t="s">
        <v>70</v>
      </c>
      <c r="C173" s="79"/>
      <c r="D173" s="79"/>
      <c r="E173" s="79"/>
      <c r="F173" s="99">
        <v>6126.25</v>
      </c>
    </row>
    <row r="174" spans="1:6" x14ac:dyDescent="0.25">
      <c r="A174" s="100">
        <v>2672</v>
      </c>
      <c r="B174" s="79" t="s">
        <v>137</v>
      </c>
      <c r="C174" s="79"/>
      <c r="D174" s="79"/>
      <c r="E174" s="79"/>
      <c r="F174" s="99">
        <v>7768.75</v>
      </c>
    </row>
    <row r="175" spans="1:6" x14ac:dyDescent="0.25">
      <c r="A175" s="100">
        <v>2674</v>
      </c>
      <c r="B175" s="79" t="s">
        <v>214</v>
      </c>
      <c r="C175" s="79"/>
      <c r="D175" s="79"/>
      <c r="E175" s="79"/>
      <c r="F175" s="99">
        <v>7431.25</v>
      </c>
    </row>
    <row r="176" spans="1:6" x14ac:dyDescent="0.25">
      <c r="A176" s="100">
        <v>2676</v>
      </c>
      <c r="B176" s="79" t="s">
        <v>114</v>
      </c>
      <c r="C176" s="79"/>
      <c r="D176" s="79"/>
      <c r="E176" s="79"/>
      <c r="F176" s="99">
        <v>9467.5</v>
      </c>
    </row>
    <row r="177" spans="1:6" x14ac:dyDescent="0.25">
      <c r="A177" s="100">
        <v>2677</v>
      </c>
      <c r="B177" s="79" t="s">
        <v>242</v>
      </c>
      <c r="C177" s="79"/>
      <c r="D177" s="79"/>
      <c r="E177" s="79"/>
      <c r="F177" s="99">
        <v>6880</v>
      </c>
    </row>
    <row r="178" spans="1:6" x14ac:dyDescent="0.25">
      <c r="A178" s="100">
        <v>2679</v>
      </c>
      <c r="B178" s="79" t="s">
        <v>290</v>
      </c>
      <c r="C178" s="79"/>
      <c r="D178" s="79"/>
      <c r="E178" s="79"/>
      <c r="F178" s="99">
        <v>8612.5</v>
      </c>
    </row>
    <row r="179" spans="1:6" x14ac:dyDescent="0.25">
      <c r="A179" s="100">
        <v>2680</v>
      </c>
      <c r="B179" s="79" t="s">
        <v>147</v>
      </c>
      <c r="C179" s="79"/>
      <c r="D179" s="79"/>
      <c r="E179" s="79"/>
      <c r="F179" s="99">
        <v>8736.25</v>
      </c>
    </row>
    <row r="180" spans="1:6" x14ac:dyDescent="0.25">
      <c r="A180" s="100">
        <v>2682</v>
      </c>
      <c r="B180" s="79" t="s">
        <v>67</v>
      </c>
      <c r="C180" s="79"/>
      <c r="D180" s="79"/>
      <c r="E180" s="79"/>
      <c r="F180" s="99">
        <v>7442.5</v>
      </c>
    </row>
    <row r="181" spans="1:6" x14ac:dyDescent="0.25">
      <c r="A181" s="100">
        <v>2685</v>
      </c>
      <c r="B181" s="79" t="s">
        <v>392</v>
      </c>
      <c r="C181" s="79"/>
      <c r="D181" s="79"/>
      <c r="E181" s="79"/>
      <c r="F181" s="99">
        <v>6373.75</v>
      </c>
    </row>
    <row r="182" spans="1:6" x14ac:dyDescent="0.25">
      <c r="A182" s="100">
        <v>2689</v>
      </c>
      <c r="B182" s="79" t="s">
        <v>393</v>
      </c>
      <c r="C182" s="79"/>
      <c r="D182" s="79"/>
      <c r="E182" s="79"/>
      <c r="F182" s="99">
        <v>6317.5</v>
      </c>
    </row>
    <row r="183" spans="1:6" x14ac:dyDescent="0.25">
      <c r="A183" s="100">
        <v>2691</v>
      </c>
      <c r="B183" s="79" t="s">
        <v>394</v>
      </c>
      <c r="C183" s="79"/>
      <c r="D183" s="79"/>
      <c r="E183" s="79"/>
      <c r="F183" s="99">
        <v>7431.25</v>
      </c>
    </row>
    <row r="184" spans="1:6" x14ac:dyDescent="0.25">
      <c r="A184" s="100">
        <v>2692</v>
      </c>
      <c r="B184" s="79" t="s">
        <v>395</v>
      </c>
      <c r="C184" s="79"/>
      <c r="D184" s="79"/>
      <c r="E184" s="79"/>
      <c r="F184" s="99">
        <v>8691.25</v>
      </c>
    </row>
    <row r="185" spans="1:6" x14ac:dyDescent="0.25">
      <c r="A185" s="100">
        <v>3010</v>
      </c>
      <c r="B185" s="79" t="s">
        <v>291</v>
      </c>
      <c r="C185" s="79"/>
      <c r="D185" s="79"/>
      <c r="E185" s="79"/>
      <c r="F185" s="99">
        <v>5215</v>
      </c>
    </row>
    <row r="186" spans="1:6" x14ac:dyDescent="0.25">
      <c r="A186" s="100">
        <v>3015</v>
      </c>
      <c r="B186" s="79" t="s">
        <v>293</v>
      </c>
      <c r="C186" s="79"/>
      <c r="D186" s="79"/>
      <c r="E186" s="79"/>
      <c r="F186" s="99">
        <v>5158.75</v>
      </c>
    </row>
    <row r="187" spans="1:6" x14ac:dyDescent="0.25">
      <c r="A187" s="100">
        <v>3018</v>
      </c>
      <c r="B187" s="79" t="s">
        <v>294</v>
      </c>
      <c r="C187" s="79"/>
      <c r="D187" s="79"/>
      <c r="E187" s="79"/>
      <c r="F187" s="99">
        <v>5496.25</v>
      </c>
    </row>
    <row r="188" spans="1:6" x14ac:dyDescent="0.25">
      <c r="A188" s="100">
        <v>3019</v>
      </c>
      <c r="B188" s="79" t="s">
        <v>295</v>
      </c>
      <c r="C188" s="79"/>
      <c r="D188" s="79"/>
      <c r="E188" s="79"/>
      <c r="F188" s="99">
        <v>6283.75</v>
      </c>
    </row>
    <row r="189" spans="1:6" x14ac:dyDescent="0.25">
      <c r="A189" s="100">
        <v>3020</v>
      </c>
      <c r="B189" s="79" t="s">
        <v>296</v>
      </c>
      <c r="C189" s="79"/>
      <c r="D189" s="79"/>
      <c r="E189" s="79"/>
      <c r="F189" s="99">
        <v>5012.5</v>
      </c>
    </row>
    <row r="190" spans="1:6" x14ac:dyDescent="0.25">
      <c r="A190" s="100">
        <v>3021</v>
      </c>
      <c r="B190" s="79" t="s">
        <v>297</v>
      </c>
      <c r="C190" s="79"/>
      <c r="D190" s="79"/>
      <c r="E190" s="79"/>
      <c r="F190" s="99">
        <v>8173.75</v>
      </c>
    </row>
    <row r="191" spans="1:6" x14ac:dyDescent="0.25">
      <c r="A191" s="100">
        <v>3022</v>
      </c>
      <c r="B191" s="79" t="s">
        <v>298</v>
      </c>
      <c r="C191" s="79"/>
      <c r="D191" s="79"/>
      <c r="E191" s="79"/>
      <c r="F191" s="99">
        <v>5867.5</v>
      </c>
    </row>
    <row r="192" spans="1:6" x14ac:dyDescent="0.25">
      <c r="A192" s="100">
        <v>3023</v>
      </c>
      <c r="B192" s="79" t="s">
        <v>299</v>
      </c>
      <c r="C192" s="79"/>
      <c r="D192" s="79"/>
      <c r="E192" s="79"/>
      <c r="F192" s="99">
        <v>6373.75</v>
      </c>
    </row>
    <row r="193" spans="1:6" x14ac:dyDescent="0.25">
      <c r="A193" s="100">
        <v>3027</v>
      </c>
      <c r="B193" s="79" t="s">
        <v>300</v>
      </c>
      <c r="C193" s="79"/>
      <c r="D193" s="79"/>
      <c r="E193" s="79"/>
      <c r="F193" s="99">
        <v>6070</v>
      </c>
    </row>
    <row r="194" spans="1:6" x14ac:dyDescent="0.25">
      <c r="A194" s="100">
        <v>3029</v>
      </c>
      <c r="B194" s="79" t="s">
        <v>301</v>
      </c>
      <c r="C194" s="79"/>
      <c r="D194" s="79"/>
      <c r="E194" s="79"/>
      <c r="F194" s="99">
        <v>6362.5</v>
      </c>
    </row>
    <row r="195" spans="1:6" x14ac:dyDescent="0.25">
      <c r="A195" s="100">
        <v>3032</v>
      </c>
      <c r="B195" s="79" t="s">
        <v>302</v>
      </c>
      <c r="C195" s="79"/>
      <c r="D195" s="79"/>
      <c r="E195" s="79"/>
      <c r="F195" s="99">
        <v>6025</v>
      </c>
    </row>
    <row r="196" spans="1:6" x14ac:dyDescent="0.25">
      <c r="A196" s="100">
        <v>3033</v>
      </c>
      <c r="B196" s="79" t="s">
        <v>303</v>
      </c>
      <c r="C196" s="79"/>
      <c r="D196" s="79"/>
      <c r="E196" s="79"/>
      <c r="F196" s="99">
        <v>6171.25</v>
      </c>
    </row>
    <row r="197" spans="1:6" x14ac:dyDescent="0.25">
      <c r="A197" s="100">
        <v>3034</v>
      </c>
      <c r="B197" s="79" t="s">
        <v>304</v>
      </c>
      <c r="C197" s="79"/>
      <c r="D197" s="79"/>
      <c r="E197" s="79"/>
      <c r="F197" s="99">
        <v>5653.75</v>
      </c>
    </row>
    <row r="198" spans="1:6" x14ac:dyDescent="0.25">
      <c r="A198" s="100">
        <v>3035</v>
      </c>
      <c r="B198" s="79" t="s">
        <v>305</v>
      </c>
      <c r="C198" s="79"/>
      <c r="D198" s="79"/>
      <c r="E198" s="79"/>
      <c r="F198" s="99">
        <v>6047.5</v>
      </c>
    </row>
    <row r="199" spans="1:6" x14ac:dyDescent="0.25">
      <c r="A199" s="100">
        <v>3037</v>
      </c>
      <c r="B199" s="79" t="s">
        <v>306</v>
      </c>
      <c r="C199" s="79"/>
      <c r="D199" s="79"/>
      <c r="E199" s="79"/>
      <c r="F199" s="99">
        <v>6058.75</v>
      </c>
    </row>
    <row r="200" spans="1:6" x14ac:dyDescent="0.25">
      <c r="A200" s="100">
        <v>3043</v>
      </c>
      <c r="B200" s="79" t="s">
        <v>307</v>
      </c>
      <c r="C200" s="79"/>
      <c r="D200" s="79"/>
      <c r="E200" s="79"/>
      <c r="F200" s="99">
        <v>4900</v>
      </c>
    </row>
    <row r="201" spans="1:6" x14ac:dyDescent="0.25">
      <c r="A201" s="100">
        <v>3049</v>
      </c>
      <c r="B201" s="79" t="s">
        <v>308</v>
      </c>
      <c r="C201" s="79"/>
      <c r="D201" s="79"/>
      <c r="E201" s="79"/>
      <c r="F201" s="99">
        <v>7060</v>
      </c>
    </row>
    <row r="202" spans="1:6" x14ac:dyDescent="0.25">
      <c r="A202" s="100">
        <v>3050</v>
      </c>
      <c r="B202" s="79" t="s">
        <v>309</v>
      </c>
      <c r="C202" s="79"/>
      <c r="D202" s="79"/>
      <c r="E202" s="79"/>
      <c r="F202" s="99">
        <v>11351.875</v>
      </c>
    </row>
    <row r="203" spans="1:6" x14ac:dyDescent="0.25">
      <c r="A203" s="100">
        <v>3052</v>
      </c>
      <c r="B203" s="79" t="s">
        <v>310</v>
      </c>
      <c r="C203" s="79"/>
      <c r="D203" s="79"/>
      <c r="E203" s="79"/>
      <c r="F203" s="99">
        <v>5991.25</v>
      </c>
    </row>
    <row r="204" spans="1:6" x14ac:dyDescent="0.25">
      <c r="A204" s="100">
        <v>3053</v>
      </c>
      <c r="B204" s="79" t="s">
        <v>311</v>
      </c>
      <c r="C204" s="79"/>
      <c r="D204" s="79"/>
      <c r="E204" s="79"/>
      <c r="F204" s="99">
        <v>5575</v>
      </c>
    </row>
    <row r="205" spans="1:6" x14ac:dyDescent="0.25">
      <c r="A205" s="100">
        <v>3054</v>
      </c>
      <c r="B205" s="79" t="s">
        <v>312</v>
      </c>
      <c r="C205" s="79"/>
      <c r="D205" s="79"/>
      <c r="E205" s="79"/>
      <c r="F205" s="99">
        <v>5552.5</v>
      </c>
    </row>
    <row r="206" spans="1:6" x14ac:dyDescent="0.25">
      <c r="A206" s="100">
        <v>3055</v>
      </c>
      <c r="B206" s="79" t="s">
        <v>313</v>
      </c>
      <c r="C206" s="79"/>
      <c r="D206" s="79"/>
      <c r="E206" s="79"/>
      <c r="F206" s="99">
        <v>7150</v>
      </c>
    </row>
    <row r="207" spans="1:6" x14ac:dyDescent="0.25">
      <c r="A207" s="100">
        <v>3057</v>
      </c>
      <c r="B207" s="79" t="s">
        <v>311</v>
      </c>
      <c r="C207" s="79"/>
      <c r="D207" s="79"/>
      <c r="E207" s="79"/>
      <c r="F207" s="99">
        <v>5428.75</v>
      </c>
    </row>
    <row r="208" spans="1:6" x14ac:dyDescent="0.25">
      <c r="A208" s="100">
        <v>3059</v>
      </c>
      <c r="B208" s="79" t="s">
        <v>314</v>
      </c>
      <c r="C208" s="79"/>
      <c r="D208" s="79"/>
      <c r="E208" s="79"/>
      <c r="F208" s="99">
        <v>5440</v>
      </c>
    </row>
    <row r="209" spans="1:6" x14ac:dyDescent="0.25">
      <c r="A209" s="100">
        <v>3061</v>
      </c>
      <c r="B209" s="79" t="s">
        <v>315</v>
      </c>
      <c r="C209" s="79"/>
      <c r="D209" s="79"/>
      <c r="E209" s="79"/>
      <c r="F209" s="99">
        <v>5305</v>
      </c>
    </row>
    <row r="210" spans="1:6" x14ac:dyDescent="0.25">
      <c r="A210" s="100">
        <v>3062</v>
      </c>
      <c r="B210" s="79" t="s">
        <v>316</v>
      </c>
      <c r="C210" s="79"/>
      <c r="D210" s="79"/>
      <c r="E210" s="79"/>
      <c r="F210" s="99">
        <v>5428.75</v>
      </c>
    </row>
    <row r="211" spans="1:6" x14ac:dyDescent="0.25">
      <c r="A211" s="100">
        <v>3067</v>
      </c>
      <c r="B211" s="79" t="s">
        <v>317</v>
      </c>
      <c r="C211" s="79"/>
      <c r="D211" s="79"/>
      <c r="E211" s="79"/>
      <c r="F211" s="99">
        <v>5608.75</v>
      </c>
    </row>
    <row r="212" spans="1:6" x14ac:dyDescent="0.25">
      <c r="A212" s="100">
        <v>3069</v>
      </c>
      <c r="B212" s="79" t="s">
        <v>318</v>
      </c>
      <c r="C212" s="79"/>
      <c r="D212" s="79"/>
      <c r="E212" s="79"/>
      <c r="F212" s="99">
        <v>4776.25</v>
      </c>
    </row>
    <row r="213" spans="1:6" x14ac:dyDescent="0.25">
      <c r="A213" s="100">
        <v>3072</v>
      </c>
      <c r="B213" s="79" t="s">
        <v>319</v>
      </c>
      <c r="C213" s="79"/>
      <c r="D213" s="79"/>
      <c r="E213" s="79"/>
      <c r="F213" s="99">
        <v>5721.25</v>
      </c>
    </row>
    <row r="214" spans="1:6" x14ac:dyDescent="0.25">
      <c r="A214" s="100">
        <v>3073</v>
      </c>
      <c r="B214" s="79" t="s">
        <v>320</v>
      </c>
      <c r="C214" s="79"/>
      <c r="D214" s="79"/>
      <c r="E214" s="79"/>
      <c r="F214" s="99">
        <v>5350</v>
      </c>
    </row>
    <row r="215" spans="1:6" x14ac:dyDescent="0.25">
      <c r="A215" s="100">
        <v>3079</v>
      </c>
      <c r="B215" s="79" t="s">
        <v>321</v>
      </c>
      <c r="C215" s="79"/>
      <c r="D215" s="79"/>
      <c r="E215" s="79"/>
      <c r="F215" s="99">
        <v>4753.75</v>
      </c>
    </row>
    <row r="216" spans="1:6" x14ac:dyDescent="0.25">
      <c r="A216" s="100">
        <v>3081</v>
      </c>
      <c r="B216" s="79" t="s">
        <v>322</v>
      </c>
      <c r="C216" s="79"/>
      <c r="D216" s="79"/>
      <c r="E216" s="79"/>
      <c r="F216" s="99">
        <v>7037.5</v>
      </c>
    </row>
    <row r="217" spans="1:6" x14ac:dyDescent="0.25">
      <c r="A217" s="100">
        <v>3082</v>
      </c>
      <c r="B217" s="79" t="s">
        <v>323</v>
      </c>
      <c r="C217" s="79"/>
      <c r="D217" s="79"/>
      <c r="E217" s="79"/>
      <c r="F217" s="99">
        <v>4753.75</v>
      </c>
    </row>
    <row r="218" spans="1:6" x14ac:dyDescent="0.25">
      <c r="A218" s="100">
        <v>3083</v>
      </c>
      <c r="B218" s="79" t="s">
        <v>324</v>
      </c>
      <c r="C218" s="79"/>
      <c r="D218" s="79"/>
      <c r="E218" s="79"/>
      <c r="F218" s="99">
        <v>4506.25</v>
      </c>
    </row>
    <row r="219" spans="1:6" x14ac:dyDescent="0.25">
      <c r="A219" s="100">
        <v>3088</v>
      </c>
      <c r="B219" s="79" t="s">
        <v>326</v>
      </c>
      <c r="C219" s="79"/>
      <c r="D219" s="79"/>
      <c r="E219" s="79"/>
      <c r="F219" s="99">
        <v>5428.75</v>
      </c>
    </row>
    <row r="220" spans="1:6" x14ac:dyDescent="0.25">
      <c r="A220" s="100">
        <v>3089</v>
      </c>
      <c r="B220" s="79" t="s">
        <v>327</v>
      </c>
      <c r="C220" s="79"/>
      <c r="D220" s="79"/>
      <c r="E220" s="79"/>
      <c r="F220" s="99">
        <v>6047.5</v>
      </c>
    </row>
    <row r="221" spans="1:6" x14ac:dyDescent="0.25">
      <c r="A221" s="100">
        <v>3090</v>
      </c>
      <c r="B221" s="79" t="s">
        <v>328</v>
      </c>
      <c r="C221" s="79"/>
      <c r="D221" s="79"/>
      <c r="E221" s="79"/>
      <c r="F221" s="99">
        <v>5338.75</v>
      </c>
    </row>
    <row r="222" spans="1:6" x14ac:dyDescent="0.25">
      <c r="A222" s="100">
        <v>3091</v>
      </c>
      <c r="B222" s="79" t="s">
        <v>329</v>
      </c>
      <c r="C222" s="79"/>
      <c r="D222" s="79"/>
      <c r="E222" s="79"/>
      <c r="F222" s="99">
        <v>4787.5</v>
      </c>
    </row>
    <row r="223" spans="1:6" x14ac:dyDescent="0.25">
      <c r="A223" s="100">
        <v>3092</v>
      </c>
      <c r="B223" s="79" t="s">
        <v>330</v>
      </c>
      <c r="C223" s="79"/>
      <c r="D223" s="79"/>
      <c r="E223" s="79"/>
      <c r="F223" s="99">
        <v>5698.75</v>
      </c>
    </row>
    <row r="224" spans="1:6" x14ac:dyDescent="0.25">
      <c r="A224" s="100">
        <v>3106</v>
      </c>
      <c r="B224" s="79" t="s">
        <v>331</v>
      </c>
      <c r="C224" s="79"/>
      <c r="D224" s="79"/>
      <c r="E224" s="79"/>
      <c r="F224" s="99">
        <v>8770</v>
      </c>
    </row>
    <row r="225" spans="1:6" x14ac:dyDescent="0.25">
      <c r="A225" s="100">
        <v>3108</v>
      </c>
      <c r="B225" s="79" t="s">
        <v>332</v>
      </c>
      <c r="C225" s="79"/>
      <c r="D225" s="79"/>
      <c r="E225" s="79"/>
      <c r="F225" s="99">
        <v>6272.5</v>
      </c>
    </row>
    <row r="226" spans="1:6" x14ac:dyDescent="0.25">
      <c r="A226" s="100">
        <v>3109</v>
      </c>
      <c r="B226" s="79" t="s">
        <v>333</v>
      </c>
      <c r="C226" s="79"/>
      <c r="D226" s="79"/>
      <c r="E226" s="79"/>
      <c r="F226" s="99">
        <v>6126.25</v>
      </c>
    </row>
    <row r="227" spans="1:6" x14ac:dyDescent="0.25">
      <c r="A227" s="100">
        <v>3111</v>
      </c>
      <c r="B227" s="79" t="s">
        <v>334</v>
      </c>
      <c r="C227" s="79"/>
      <c r="D227" s="79"/>
      <c r="E227" s="79"/>
      <c r="F227" s="99">
        <v>5788.75</v>
      </c>
    </row>
    <row r="228" spans="1:6" x14ac:dyDescent="0.25">
      <c r="A228" s="100">
        <v>3117</v>
      </c>
      <c r="B228" s="79" t="s">
        <v>335</v>
      </c>
      <c r="C228" s="79"/>
      <c r="D228" s="79"/>
      <c r="E228" s="79"/>
      <c r="F228" s="99">
        <v>5901.25</v>
      </c>
    </row>
    <row r="229" spans="1:6" x14ac:dyDescent="0.25">
      <c r="A229" s="100">
        <v>3119</v>
      </c>
      <c r="B229" s="79" t="s">
        <v>336</v>
      </c>
      <c r="C229" s="79"/>
      <c r="D229" s="79"/>
      <c r="E229" s="79"/>
      <c r="F229" s="99">
        <v>5035</v>
      </c>
    </row>
    <row r="230" spans="1:6" x14ac:dyDescent="0.25">
      <c r="A230" s="100">
        <v>3120</v>
      </c>
      <c r="B230" s="79" t="s">
        <v>337</v>
      </c>
      <c r="C230" s="79"/>
      <c r="D230" s="79"/>
      <c r="E230" s="79"/>
      <c r="F230" s="99">
        <v>6148.75</v>
      </c>
    </row>
    <row r="231" spans="1:6" x14ac:dyDescent="0.25">
      <c r="A231" s="100">
        <v>3122</v>
      </c>
      <c r="B231" s="79" t="s">
        <v>338</v>
      </c>
      <c r="C231" s="79"/>
      <c r="D231" s="79"/>
      <c r="E231" s="79"/>
      <c r="F231" s="99">
        <v>8455</v>
      </c>
    </row>
    <row r="232" spans="1:6" x14ac:dyDescent="0.25">
      <c r="A232" s="100">
        <v>3123</v>
      </c>
      <c r="B232" s="79" t="s">
        <v>339</v>
      </c>
      <c r="C232" s="79"/>
      <c r="D232" s="79"/>
      <c r="E232" s="79"/>
      <c r="F232" s="99">
        <v>4922.5</v>
      </c>
    </row>
    <row r="233" spans="1:6" x14ac:dyDescent="0.25">
      <c r="A233" s="100">
        <v>3124</v>
      </c>
      <c r="B233" s="79" t="s">
        <v>340</v>
      </c>
      <c r="C233" s="79"/>
      <c r="D233" s="79"/>
      <c r="E233" s="79"/>
      <c r="F233" s="99">
        <v>9242.5</v>
      </c>
    </row>
    <row r="234" spans="1:6" x14ac:dyDescent="0.25">
      <c r="A234" s="100">
        <v>3126</v>
      </c>
      <c r="B234" s="79" t="s">
        <v>341</v>
      </c>
      <c r="C234" s="79"/>
      <c r="D234" s="79"/>
      <c r="E234" s="79"/>
      <c r="F234" s="99">
        <v>5035</v>
      </c>
    </row>
    <row r="235" spans="1:6" x14ac:dyDescent="0.25">
      <c r="A235" s="100">
        <v>3129</v>
      </c>
      <c r="B235" s="79" t="s">
        <v>342</v>
      </c>
      <c r="C235" s="79"/>
      <c r="D235" s="79"/>
      <c r="E235" s="79"/>
      <c r="F235" s="99">
        <v>6092.5</v>
      </c>
    </row>
    <row r="236" spans="1:6" x14ac:dyDescent="0.25">
      <c r="A236" s="100">
        <v>3130</v>
      </c>
      <c r="B236" s="79" t="s">
        <v>343</v>
      </c>
      <c r="C236" s="79"/>
      <c r="D236" s="79"/>
      <c r="E236" s="79"/>
      <c r="F236" s="99">
        <v>5203.75</v>
      </c>
    </row>
    <row r="237" spans="1:6" x14ac:dyDescent="0.25">
      <c r="A237" s="100">
        <v>3133</v>
      </c>
      <c r="B237" s="79" t="s">
        <v>344</v>
      </c>
      <c r="C237" s="79"/>
      <c r="D237" s="79"/>
      <c r="E237" s="79"/>
      <c r="F237" s="99">
        <v>7847.5</v>
      </c>
    </row>
    <row r="238" spans="1:6" x14ac:dyDescent="0.25">
      <c r="A238" s="100">
        <v>3134</v>
      </c>
      <c r="B238" s="79" t="s">
        <v>345</v>
      </c>
      <c r="C238" s="79"/>
      <c r="D238" s="79"/>
      <c r="E238" s="79"/>
      <c r="F238" s="99">
        <v>5350</v>
      </c>
    </row>
    <row r="239" spans="1:6" x14ac:dyDescent="0.25">
      <c r="A239" s="100">
        <v>3136</v>
      </c>
      <c r="B239" s="79" t="s">
        <v>346</v>
      </c>
      <c r="C239" s="79"/>
      <c r="D239" s="79"/>
      <c r="E239" s="79"/>
      <c r="F239" s="99">
        <v>5158.75</v>
      </c>
    </row>
    <row r="240" spans="1:6" x14ac:dyDescent="0.25">
      <c r="A240" s="100">
        <v>3137</v>
      </c>
      <c r="B240" s="79" t="s">
        <v>347</v>
      </c>
      <c r="C240" s="79"/>
      <c r="D240" s="79"/>
      <c r="E240" s="79"/>
      <c r="F240" s="99">
        <v>5080</v>
      </c>
    </row>
    <row r="241" spans="1:6" x14ac:dyDescent="0.25">
      <c r="A241" s="100">
        <v>3138</v>
      </c>
      <c r="B241" s="79" t="s">
        <v>348</v>
      </c>
      <c r="C241" s="79"/>
      <c r="D241" s="79"/>
      <c r="E241" s="79"/>
      <c r="F241" s="99">
        <v>5091.25</v>
      </c>
    </row>
    <row r="242" spans="1:6" x14ac:dyDescent="0.25">
      <c r="A242" s="100">
        <v>3139</v>
      </c>
      <c r="B242" s="79" t="s">
        <v>349</v>
      </c>
      <c r="C242" s="79"/>
      <c r="D242" s="79"/>
      <c r="E242" s="79"/>
      <c r="F242" s="99">
        <v>5203.75</v>
      </c>
    </row>
    <row r="243" spans="1:6" x14ac:dyDescent="0.25">
      <c r="A243" s="100">
        <v>3140</v>
      </c>
      <c r="B243" s="79" t="s">
        <v>350</v>
      </c>
      <c r="C243" s="79"/>
      <c r="D243" s="79"/>
      <c r="E243" s="79"/>
      <c r="F243" s="99">
        <v>8668.75</v>
      </c>
    </row>
    <row r="244" spans="1:6" x14ac:dyDescent="0.25">
      <c r="A244" s="100">
        <v>3143</v>
      </c>
      <c r="B244" s="79" t="s">
        <v>351</v>
      </c>
      <c r="C244" s="79"/>
      <c r="D244" s="79"/>
      <c r="E244" s="79"/>
      <c r="F244" s="99">
        <v>6137.5</v>
      </c>
    </row>
    <row r="245" spans="1:6" x14ac:dyDescent="0.25">
      <c r="A245" s="100">
        <v>3144</v>
      </c>
      <c r="B245" s="79" t="s">
        <v>352</v>
      </c>
      <c r="C245" s="79"/>
      <c r="D245" s="79"/>
      <c r="E245" s="79"/>
      <c r="F245" s="99">
        <v>6610</v>
      </c>
    </row>
    <row r="246" spans="1:6" x14ac:dyDescent="0.25">
      <c r="A246" s="100">
        <v>3145</v>
      </c>
      <c r="B246" s="79" t="s">
        <v>353</v>
      </c>
      <c r="C246" s="79"/>
      <c r="D246" s="79"/>
      <c r="E246" s="79"/>
      <c r="F246" s="99">
        <v>5552.5</v>
      </c>
    </row>
    <row r="247" spans="1:6" x14ac:dyDescent="0.25">
      <c r="A247" s="100">
        <v>3146</v>
      </c>
      <c r="B247" s="79" t="s">
        <v>354</v>
      </c>
      <c r="C247" s="79"/>
      <c r="D247" s="79"/>
      <c r="E247" s="79"/>
      <c r="F247" s="99">
        <v>5068.75</v>
      </c>
    </row>
    <row r="248" spans="1:6" x14ac:dyDescent="0.25">
      <c r="A248" s="100">
        <v>3149</v>
      </c>
      <c r="B248" s="79" t="s">
        <v>355</v>
      </c>
      <c r="C248" s="79"/>
      <c r="D248" s="79"/>
      <c r="E248" s="79"/>
      <c r="F248" s="99">
        <v>6351.25</v>
      </c>
    </row>
    <row r="249" spans="1:6" x14ac:dyDescent="0.25">
      <c r="A249" s="100">
        <v>3150</v>
      </c>
      <c r="B249" s="79" t="s">
        <v>356</v>
      </c>
      <c r="C249" s="79"/>
      <c r="D249" s="79"/>
      <c r="E249" s="79"/>
      <c r="F249" s="99">
        <v>5125</v>
      </c>
    </row>
    <row r="250" spans="1:6" x14ac:dyDescent="0.25">
      <c r="A250" s="100">
        <v>3153</v>
      </c>
      <c r="B250" s="79" t="s">
        <v>357</v>
      </c>
      <c r="C250" s="79"/>
      <c r="D250" s="79"/>
      <c r="E250" s="79"/>
      <c r="F250" s="99">
        <v>5192.5</v>
      </c>
    </row>
    <row r="251" spans="1:6" x14ac:dyDescent="0.25">
      <c r="A251" s="100">
        <v>3154</v>
      </c>
      <c r="B251" s="79" t="s">
        <v>358</v>
      </c>
      <c r="C251" s="79"/>
      <c r="D251" s="79"/>
      <c r="E251" s="79"/>
      <c r="F251" s="99">
        <v>6238.75</v>
      </c>
    </row>
    <row r="252" spans="1:6" x14ac:dyDescent="0.25">
      <c r="A252" s="100">
        <v>3155</v>
      </c>
      <c r="B252" s="79" t="s">
        <v>359</v>
      </c>
      <c r="C252" s="79"/>
      <c r="D252" s="79"/>
      <c r="E252" s="79"/>
      <c r="F252" s="99">
        <v>6452.5</v>
      </c>
    </row>
    <row r="253" spans="1:6" x14ac:dyDescent="0.25">
      <c r="A253" s="100">
        <v>3158</v>
      </c>
      <c r="B253" s="79" t="s">
        <v>360</v>
      </c>
      <c r="C253" s="79"/>
      <c r="D253" s="79"/>
      <c r="E253" s="79"/>
      <c r="F253" s="99">
        <v>5023.75</v>
      </c>
    </row>
    <row r="254" spans="1:6" x14ac:dyDescent="0.25">
      <c r="A254" s="100">
        <v>3159</v>
      </c>
      <c r="B254" s="79" t="s">
        <v>361</v>
      </c>
      <c r="C254" s="79"/>
      <c r="D254" s="79"/>
      <c r="E254" s="79"/>
      <c r="F254" s="99">
        <v>5080</v>
      </c>
    </row>
    <row r="255" spans="1:6" x14ac:dyDescent="0.25">
      <c r="A255" s="100">
        <v>3160</v>
      </c>
      <c r="B255" s="79" t="s">
        <v>362</v>
      </c>
      <c r="C255" s="79"/>
      <c r="D255" s="79"/>
      <c r="E255" s="79"/>
      <c r="F255" s="99">
        <v>5023.75</v>
      </c>
    </row>
    <row r="256" spans="1:6" x14ac:dyDescent="0.25">
      <c r="A256" s="100">
        <v>3163</v>
      </c>
      <c r="B256" s="79" t="s">
        <v>363</v>
      </c>
      <c r="C256" s="79"/>
      <c r="D256" s="79"/>
      <c r="E256" s="79"/>
      <c r="F256" s="99">
        <v>8297.5</v>
      </c>
    </row>
    <row r="257" spans="1:6" x14ac:dyDescent="0.25">
      <c r="A257" s="100">
        <v>3167</v>
      </c>
      <c r="B257" s="79" t="s">
        <v>364</v>
      </c>
      <c r="C257" s="79"/>
      <c r="D257" s="79"/>
      <c r="E257" s="79"/>
      <c r="F257" s="99">
        <v>6373.75</v>
      </c>
    </row>
    <row r="258" spans="1:6" x14ac:dyDescent="0.25">
      <c r="A258" s="100">
        <v>3168</v>
      </c>
      <c r="B258" s="79" t="s">
        <v>365</v>
      </c>
      <c r="C258" s="79"/>
      <c r="D258" s="79"/>
      <c r="E258" s="79"/>
      <c r="F258" s="99">
        <v>4855</v>
      </c>
    </row>
    <row r="259" spans="1:6" x14ac:dyDescent="0.25">
      <c r="A259" s="100">
        <v>3169</v>
      </c>
      <c r="B259" s="79" t="s">
        <v>366</v>
      </c>
      <c r="C259" s="79"/>
      <c r="D259" s="79"/>
      <c r="E259" s="79"/>
      <c r="F259" s="99">
        <v>5428.75</v>
      </c>
    </row>
    <row r="260" spans="1:6" x14ac:dyDescent="0.25">
      <c r="A260" s="100">
        <v>3171</v>
      </c>
      <c r="B260" s="79" t="s">
        <v>367</v>
      </c>
      <c r="C260" s="79"/>
      <c r="D260" s="79"/>
      <c r="E260" s="79"/>
      <c r="F260" s="99">
        <v>4821.25</v>
      </c>
    </row>
    <row r="261" spans="1:6" x14ac:dyDescent="0.25">
      <c r="A261" s="100">
        <v>3172</v>
      </c>
      <c r="B261" s="79" t="s">
        <v>368</v>
      </c>
      <c r="C261" s="79"/>
      <c r="D261" s="79"/>
      <c r="E261" s="79"/>
      <c r="F261" s="99">
        <v>5113.75</v>
      </c>
    </row>
    <row r="262" spans="1:6" x14ac:dyDescent="0.25">
      <c r="A262" s="100">
        <v>3173</v>
      </c>
      <c r="B262" s="79" t="s">
        <v>369</v>
      </c>
      <c r="C262" s="79"/>
      <c r="D262" s="79"/>
      <c r="E262" s="79"/>
      <c r="F262" s="99">
        <v>6373.75</v>
      </c>
    </row>
    <row r="263" spans="1:6" x14ac:dyDescent="0.25">
      <c r="A263" s="100">
        <v>3175</v>
      </c>
      <c r="B263" s="79" t="s">
        <v>370</v>
      </c>
      <c r="C263" s="79"/>
      <c r="D263" s="79"/>
      <c r="E263" s="79"/>
      <c r="F263" s="99">
        <v>6250</v>
      </c>
    </row>
    <row r="264" spans="1:6" x14ac:dyDescent="0.25">
      <c r="A264" s="100">
        <v>3177</v>
      </c>
      <c r="B264" s="79" t="s">
        <v>422</v>
      </c>
      <c r="C264" s="79"/>
      <c r="D264" s="79"/>
      <c r="E264" s="79"/>
      <c r="F264" s="99">
        <v>5316.25</v>
      </c>
    </row>
    <row r="265" spans="1:6" x14ac:dyDescent="0.25">
      <c r="A265" s="100">
        <v>3178</v>
      </c>
      <c r="B265" s="79" t="s">
        <v>371</v>
      </c>
      <c r="C265" s="79"/>
      <c r="D265" s="79"/>
      <c r="E265" s="79"/>
      <c r="F265" s="99">
        <v>8522.5</v>
      </c>
    </row>
    <row r="266" spans="1:6" x14ac:dyDescent="0.25">
      <c r="A266" s="100">
        <v>3179</v>
      </c>
      <c r="B266" s="79" t="s">
        <v>372</v>
      </c>
      <c r="C266" s="79"/>
      <c r="D266" s="79"/>
      <c r="E266" s="79"/>
      <c r="F266" s="99">
        <v>8876.875</v>
      </c>
    </row>
    <row r="267" spans="1:6" x14ac:dyDescent="0.25">
      <c r="A267" s="100">
        <v>3181</v>
      </c>
      <c r="B267" s="79" t="s">
        <v>373</v>
      </c>
      <c r="C267" s="79"/>
      <c r="D267" s="79"/>
      <c r="E267" s="79"/>
      <c r="F267" s="99">
        <v>8218.75</v>
      </c>
    </row>
    <row r="268" spans="1:6" x14ac:dyDescent="0.25">
      <c r="A268" s="100">
        <v>3182</v>
      </c>
      <c r="B268" s="79" t="s">
        <v>374</v>
      </c>
      <c r="C268" s="79"/>
      <c r="D268" s="79"/>
      <c r="E268" s="79"/>
      <c r="F268" s="99">
        <v>8612.5</v>
      </c>
    </row>
    <row r="269" spans="1:6" x14ac:dyDescent="0.25">
      <c r="A269" s="100">
        <v>3183</v>
      </c>
      <c r="B269" s="79" t="s">
        <v>375</v>
      </c>
      <c r="C269" s="79"/>
      <c r="D269" s="79"/>
      <c r="E269" s="79"/>
      <c r="F269" s="99">
        <v>5170</v>
      </c>
    </row>
    <row r="270" spans="1:6" x14ac:dyDescent="0.25">
      <c r="A270" s="100">
        <v>3186</v>
      </c>
      <c r="B270" s="79" t="s">
        <v>376</v>
      </c>
      <c r="C270" s="79"/>
      <c r="D270" s="79"/>
      <c r="E270" s="79"/>
      <c r="F270" s="99">
        <v>6295</v>
      </c>
    </row>
    <row r="271" spans="1:6" x14ac:dyDescent="0.25">
      <c r="A271" s="100">
        <v>3198</v>
      </c>
      <c r="B271" s="79" t="s">
        <v>377</v>
      </c>
      <c r="C271" s="79"/>
      <c r="D271" s="79"/>
      <c r="E271" s="79"/>
      <c r="F271" s="99">
        <v>5068.75</v>
      </c>
    </row>
    <row r="272" spans="1:6" x14ac:dyDescent="0.25">
      <c r="A272" s="100">
        <v>3199</v>
      </c>
      <c r="B272" s="79" t="s">
        <v>378</v>
      </c>
      <c r="C272" s="79"/>
      <c r="D272" s="79"/>
      <c r="E272" s="79"/>
      <c r="F272" s="99">
        <v>6306.25</v>
      </c>
    </row>
    <row r="273" spans="1:6" x14ac:dyDescent="0.25">
      <c r="A273" s="100">
        <v>3200</v>
      </c>
      <c r="B273" s="79" t="s">
        <v>379</v>
      </c>
      <c r="C273" s="79"/>
      <c r="D273" s="79"/>
      <c r="E273" s="79"/>
      <c r="F273" s="99">
        <v>5158.75</v>
      </c>
    </row>
    <row r="274" spans="1:6" x14ac:dyDescent="0.25">
      <c r="A274" s="100">
        <v>3201</v>
      </c>
      <c r="B274" s="79" t="s">
        <v>380</v>
      </c>
      <c r="C274" s="79"/>
      <c r="D274" s="79"/>
      <c r="E274" s="79"/>
      <c r="F274" s="99">
        <v>4900</v>
      </c>
    </row>
    <row r="275" spans="1:6" x14ac:dyDescent="0.25">
      <c r="A275" s="100">
        <v>3282</v>
      </c>
      <c r="B275" s="101" t="s">
        <v>381</v>
      </c>
      <c r="C275" s="101"/>
      <c r="D275" s="101"/>
      <c r="E275" s="101"/>
      <c r="F275" s="102">
        <v>6520</v>
      </c>
    </row>
    <row r="276" spans="1:6" x14ac:dyDescent="0.25">
      <c r="A276" s="100">
        <v>3284</v>
      </c>
      <c r="B276" s="79" t="s">
        <v>382</v>
      </c>
      <c r="C276" s="79"/>
      <c r="D276" s="79"/>
      <c r="E276" s="79"/>
      <c r="F276" s="99">
        <v>8781.25</v>
      </c>
    </row>
    <row r="277" spans="1:6" x14ac:dyDescent="0.25">
      <c r="A277" s="100">
        <v>3289</v>
      </c>
      <c r="B277" s="79" t="s">
        <v>383</v>
      </c>
      <c r="C277" s="79"/>
      <c r="D277" s="79"/>
      <c r="E277" s="79"/>
      <c r="F277" s="99">
        <v>6351.25</v>
      </c>
    </row>
    <row r="278" spans="1:6" x14ac:dyDescent="0.25">
      <c r="A278" s="100">
        <v>3294</v>
      </c>
      <c r="B278" s="79" t="s">
        <v>384</v>
      </c>
      <c r="C278" s="79"/>
      <c r="D278" s="79"/>
      <c r="E278" s="79"/>
      <c r="F278" s="99">
        <v>8747.5</v>
      </c>
    </row>
    <row r="279" spans="1:6" x14ac:dyDescent="0.25">
      <c r="A279" s="100">
        <v>3295</v>
      </c>
      <c r="B279" s="79" t="s">
        <v>385</v>
      </c>
      <c r="C279" s="79"/>
      <c r="D279" s="79"/>
      <c r="E279" s="79"/>
      <c r="F279" s="99">
        <v>7273.75</v>
      </c>
    </row>
    <row r="280" spans="1:6" x14ac:dyDescent="0.25">
      <c r="A280" s="100">
        <v>3296</v>
      </c>
      <c r="B280" s="79" t="s">
        <v>386</v>
      </c>
      <c r="C280" s="79"/>
      <c r="D280" s="79"/>
      <c r="E280" s="79"/>
      <c r="F280" s="99">
        <v>6700</v>
      </c>
    </row>
    <row r="281" spans="1:6" x14ac:dyDescent="0.25">
      <c r="A281" s="100">
        <v>3297</v>
      </c>
      <c r="B281" s="79" t="s">
        <v>387</v>
      </c>
      <c r="C281" s="79"/>
      <c r="D281" s="79"/>
      <c r="E281" s="79"/>
      <c r="F281" s="99">
        <v>8657.5</v>
      </c>
    </row>
    <row r="282" spans="1:6" x14ac:dyDescent="0.25">
      <c r="A282" s="100">
        <v>3298</v>
      </c>
      <c r="B282" s="79" t="s">
        <v>390</v>
      </c>
      <c r="C282" s="79"/>
      <c r="D282" s="79"/>
      <c r="E282" s="79"/>
      <c r="F282" s="99">
        <v>5676.25</v>
      </c>
    </row>
    <row r="283" spans="1:6" x14ac:dyDescent="0.25">
      <c r="A283" s="100">
        <v>3893</v>
      </c>
      <c r="B283" s="79" t="s">
        <v>175</v>
      </c>
      <c r="C283" s="79"/>
      <c r="D283" s="79"/>
      <c r="E283" s="79"/>
      <c r="F283" s="99">
        <v>6328.75</v>
      </c>
    </row>
    <row r="284" spans="1:6" x14ac:dyDescent="0.25">
      <c r="A284" s="100">
        <v>3896</v>
      </c>
      <c r="B284" s="79" t="s">
        <v>397</v>
      </c>
      <c r="C284" s="79"/>
      <c r="D284" s="79"/>
      <c r="E284" s="79"/>
      <c r="F284" s="99">
        <v>5811.25</v>
      </c>
    </row>
    <row r="285" spans="1:6" x14ac:dyDescent="0.25">
      <c r="A285" s="100">
        <v>3898</v>
      </c>
      <c r="B285" s="79" t="s">
        <v>53</v>
      </c>
      <c r="C285" s="79"/>
      <c r="D285" s="79"/>
      <c r="E285" s="79"/>
      <c r="F285" s="99">
        <v>7436.875</v>
      </c>
    </row>
    <row r="286" spans="1:6" x14ac:dyDescent="0.25">
      <c r="A286" s="100">
        <v>3900</v>
      </c>
      <c r="B286" s="79" t="s">
        <v>75</v>
      </c>
      <c r="C286" s="79"/>
      <c r="D286" s="79"/>
      <c r="E286" s="79"/>
      <c r="F286" s="99">
        <v>9523.75</v>
      </c>
    </row>
    <row r="287" spans="1:6" x14ac:dyDescent="0.25">
      <c r="A287" s="100">
        <v>3902</v>
      </c>
      <c r="B287" s="79" t="s">
        <v>391</v>
      </c>
      <c r="C287" s="79"/>
      <c r="D287" s="79"/>
      <c r="E287" s="79"/>
      <c r="F287" s="99">
        <v>8342.5</v>
      </c>
    </row>
    <row r="288" spans="1:6" x14ac:dyDescent="0.25">
      <c r="A288" s="100">
        <v>3903</v>
      </c>
      <c r="B288" s="79" t="s">
        <v>51</v>
      </c>
      <c r="C288" s="79"/>
      <c r="D288" s="79"/>
      <c r="E288" s="79"/>
      <c r="F288" s="99">
        <v>8021.875</v>
      </c>
    </row>
    <row r="289" spans="1:6" x14ac:dyDescent="0.25">
      <c r="A289" s="100">
        <v>3904</v>
      </c>
      <c r="B289" s="79" t="s">
        <v>43</v>
      </c>
      <c r="C289" s="79"/>
      <c r="D289" s="79"/>
      <c r="E289" s="79"/>
      <c r="F289" s="99">
        <v>7836.25</v>
      </c>
    </row>
    <row r="290" spans="1:6" x14ac:dyDescent="0.25">
      <c r="A290" s="100">
        <v>3905</v>
      </c>
      <c r="B290" s="79" t="s">
        <v>398</v>
      </c>
      <c r="C290" s="79"/>
      <c r="D290" s="79"/>
      <c r="E290" s="79"/>
      <c r="F290" s="99">
        <v>8927.5</v>
      </c>
    </row>
    <row r="291" spans="1:6" x14ac:dyDescent="0.25">
      <c r="A291" s="100">
        <v>3906</v>
      </c>
      <c r="B291" s="79" t="s">
        <v>71</v>
      </c>
      <c r="C291" s="79"/>
      <c r="D291" s="79"/>
      <c r="E291" s="79"/>
      <c r="F291" s="99">
        <v>8410</v>
      </c>
    </row>
    <row r="292" spans="1:6" x14ac:dyDescent="0.25">
      <c r="A292" s="100">
        <v>3909</v>
      </c>
      <c r="B292" s="79" t="s">
        <v>190</v>
      </c>
      <c r="C292" s="79"/>
      <c r="D292" s="79"/>
      <c r="E292" s="79"/>
      <c r="F292" s="99">
        <v>8876.875</v>
      </c>
    </row>
    <row r="293" spans="1:6" x14ac:dyDescent="0.25">
      <c r="A293" s="100">
        <v>3910</v>
      </c>
      <c r="B293" s="79" t="s">
        <v>238</v>
      </c>
      <c r="C293" s="79"/>
      <c r="D293" s="79"/>
      <c r="E293" s="79"/>
      <c r="F293" s="99">
        <v>8185</v>
      </c>
    </row>
    <row r="294" spans="1:6" x14ac:dyDescent="0.25">
      <c r="A294" s="100">
        <v>3911</v>
      </c>
      <c r="B294" s="79" t="s">
        <v>258</v>
      </c>
      <c r="C294" s="79"/>
      <c r="D294" s="79"/>
      <c r="E294" s="79"/>
      <c r="F294" s="99">
        <v>6565</v>
      </c>
    </row>
    <row r="295" spans="1:6" x14ac:dyDescent="0.25">
      <c r="A295" s="100">
        <v>3914</v>
      </c>
      <c r="B295" s="79" t="s">
        <v>195</v>
      </c>
      <c r="C295" s="79"/>
      <c r="D295" s="79"/>
      <c r="E295" s="79"/>
      <c r="F295" s="99">
        <v>9979.375</v>
      </c>
    </row>
    <row r="296" spans="1:6" x14ac:dyDescent="0.25">
      <c r="A296" s="100">
        <v>3915</v>
      </c>
      <c r="B296" s="79" t="s">
        <v>260</v>
      </c>
      <c r="C296" s="79"/>
      <c r="D296" s="79"/>
      <c r="E296" s="79"/>
      <c r="F296" s="99">
        <v>9962.5</v>
      </c>
    </row>
    <row r="297" spans="1:6" x14ac:dyDescent="0.25">
      <c r="A297" s="100">
        <v>3916</v>
      </c>
      <c r="B297" s="79" t="s">
        <v>135</v>
      </c>
      <c r="C297" s="79"/>
      <c r="D297" s="79"/>
      <c r="E297" s="79"/>
      <c r="F297" s="99">
        <v>7037.5</v>
      </c>
    </row>
    <row r="298" spans="1:6" x14ac:dyDescent="0.25">
      <c r="A298" s="100">
        <v>3917</v>
      </c>
      <c r="B298" s="79" t="s">
        <v>399</v>
      </c>
      <c r="C298" s="79"/>
      <c r="D298" s="79"/>
      <c r="E298" s="79"/>
      <c r="F298" s="99">
        <v>9360.625</v>
      </c>
    </row>
    <row r="299" spans="1:6" x14ac:dyDescent="0.25">
      <c r="A299" s="100">
        <v>3918</v>
      </c>
      <c r="B299" s="79" t="s">
        <v>400</v>
      </c>
      <c r="C299" s="79"/>
      <c r="D299" s="79"/>
      <c r="E299" s="79"/>
      <c r="F299" s="99">
        <v>8758.75</v>
      </c>
    </row>
    <row r="300" spans="1:6" x14ac:dyDescent="0.25">
      <c r="A300" s="100">
        <v>3919</v>
      </c>
      <c r="B300" s="79" t="s">
        <v>401</v>
      </c>
      <c r="C300" s="79"/>
      <c r="D300" s="79"/>
      <c r="E300" s="79"/>
      <c r="F300" s="99">
        <v>6306.25</v>
      </c>
    </row>
    <row r="301" spans="1:6" x14ac:dyDescent="0.25">
      <c r="A301" s="100">
        <v>3920</v>
      </c>
      <c r="B301" s="79" t="s">
        <v>423</v>
      </c>
      <c r="C301" s="79"/>
      <c r="D301" s="79"/>
      <c r="E301" s="79"/>
      <c r="F301" s="99">
        <v>0</v>
      </c>
    </row>
    <row r="302" spans="1:6" x14ac:dyDescent="0.25">
      <c r="A302" s="100">
        <v>4026</v>
      </c>
      <c r="B302" s="79" t="s">
        <v>66</v>
      </c>
      <c r="C302" s="79"/>
      <c r="D302" s="79"/>
      <c r="E302" s="79"/>
      <c r="F302" s="99">
        <v>17128.75</v>
      </c>
    </row>
    <row r="303" spans="1:6" x14ac:dyDescent="0.25">
      <c r="A303" s="100">
        <v>4040</v>
      </c>
      <c r="B303" s="79" t="s">
        <v>31</v>
      </c>
      <c r="C303" s="79"/>
      <c r="D303" s="79"/>
      <c r="E303" s="79"/>
      <c r="F303" s="99">
        <v>20672.5</v>
      </c>
    </row>
    <row r="304" spans="1:6" x14ac:dyDescent="0.25">
      <c r="A304" s="100">
        <v>4043</v>
      </c>
      <c r="B304" s="79" t="s">
        <v>219</v>
      </c>
      <c r="C304" s="79"/>
      <c r="D304" s="79"/>
      <c r="E304" s="79"/>
      <c r="F304" s="99">
        <v>21111.25</v>
      </c>
    </row>
    <row r="305" spans="1:6" x14ac:dyDescent="0.25">
      <c r="A305" s="100">
        <v>4045</v>
      </c>
      <c r="B305" s="79" t="s">
        <v>266</v>
      </c>
      <c r="C305" s="79"/>
      <c r="D305" s="79"/>
      <c r="E305" s="79"/>
      <c r="F305" s="99">
        <v>25380.625</v>
      </c>
    </row>
    <row r="306" spans="1:6" x14ac:dyDescent="0.25">
      <c r="A306" s="100">
        <v>4059</v>
      </c>
      <c r="B306" s="79" t="s">
        <v>402</v>
      </c>
      <c r="C306" s="79"/>
      <c r="D306" s="79"/>
      <c r="E306" s="79"/>
      <c r="F306" s="99">
        <v>15660.625</v>
      </c>
    </row>
    <row r="307" spans="1:6" x14ac:dyDescent="0.25">
      <c r="A307" s="100">
        <v>4065</v>
      </c>
      <c r="B307" s="79" t="s">
        <v>209</v>
      </c>
      <c r="C307" s="79"/>
      <c r="D307" s="79"/>
      <c r="E307" s="79"/>
      <c r="F307" s="99">
        <v>19491.25</v>
      </c>
    </row>
    <row r="308" spans="1:6" x14ac:dyDescent="0.25">
      <c r="A308" s="100">
        <v>4091</v>
      </c>
      <c r="B308" s="79" t="s">
        <v>403</v>
      </c>
      <c r="C308" s="79"/>
      <c r="D308" s="79"/>
      <c r="E308" s="79"/>
      <c r="F308" s="99">
        <v>17196.25</v>
      </c>
    </row>
    <row r="309" spans="1:6" x14ac:dyDescent="0.25">
      <c r="A309" s="100">
        <v>4109</v>
      </c>
      <c r="B309" s="79" t="s">
        <v>268</v>
      </c>
      <c r="C309" s="79"/>
      <c r="D309" s="79"/>
      <c r="E309" s="79"/>
      <c r="F309" s="99">
        <v>18208.75</v>
      </c>
    </row>
    <row r="310" spans="1:6" x14ac:dyDescent="0.25">
      <c r="A310" s="100">
        <v>4246</v>
      </c>
      <c r="B310" s="79" t="s">
        <v>404</v>
      </c>
      <c r="C310" s="79"/>
      <c r="D310" s="79"/>
      <c r="E310" s="79"/>
      <c r="F310" s="99">
        <v>24773.125</v>
      </c>
    </row>
    <row r="311" spans="1:6" x14ac:dyDescent="0.25">
      <c r="A311" s="100">
        <v>4522</v>
      </c>
      <c r="B311" s="79" t="s">
        <v>92</v>
      </c>
      <c r="C311" s="79"/>
      <c r="D311" s="79"/>
      <c r="E311" s="79"/>
      <c r="F311" s="99">
        <v>25363.75</v>
      </c>
    </row>
    <row r="312" spans="1:6" x14ac:dyDescent="0.25">
      <c r="A312" s="100">
        <v>4523</v>
      </c>
      <c r="B312" s="79" t="s">
        <v>267</v>
      </c>
      <c r="C312" s="79"/>
      <c r="D312" s="79"/>
      <c r="E312" s="79"/>
      <c r="F312" s="99">
        <v>25380.625</v>
      </c>
    </row>
    <row r="313" spans="1:6" x14ac:dyDescent="0.25">
      <c r="A313" s="100">
        <v>4534</v>
      </c>
      <c r="B313" s="79" t="s">
        <v>263</v>
      </c>
      <c r="C313" s="79"/>
      <c r="D313" s="79"/>
      <c r="E313" s="79"/>
      <c r="F313" s="99">
        <v>22376.875</v>
      </c>
    </row>
    <row r="314" spans="1:6" x14ac:dyDescent="0.25">
      <c r="A314" s="100">
        <v>5201</v>
      </c>
      <c r="B314" s="79" t="s">
        <v>58</v>
      </c>
      <c r="C314" s="79"/>
      <c r="D314" s="79"/>
      <c r="E314" s="79"/>
      <c r="F314" s="99">
        <v>7375</v>
      </c>
    </row>
    <row r="315" spans="1:6" x14ac:dyDescent="0.25">
      <c r="A315" s="100">
        <v>5203</v>
      </c>
      <c r="B315" s="79" t="s">
        <v>194</v>
      </c>
      <c r="C315" s="79"/>
      <c r="D315" s="79"/>
      <c r="E315" s="79"/>
      <c r="F315" s="99">
        <v>8601.25</v>
      </c>
    </row>
    <row r="316" spans="1:6" x14ac:dyDescent="0.25">
      <c r="A316" s="100">
        <v>5206</v>
      </c>
      <c r="B316" s="79" t="s">
        <v>216</v>
      </c>
      <c r="C316" s="79"/>
      <c r="D316" s="79"/>
      <c r="E316" s="79"/>
      <c r="F316" s="99">
        <v>9388.75</v>
      </c>
    </row>
    <row r="317" spans="1:6" x14ac:dyDescent="0.25">
      <c r="A317" s="100">
        <v>5212</v>
      </c>
      <c r="B317" s="79" t="s">
        <v>198</v>
      </c>
      <c r="C317" s="79"/>
      <c r="D317" s="79"/>
      <c r="E317" s="79"/>
      <c r="F317" s="99">
        <v>5946.25</v>
      </c>
    </row>
    <row r="318" spans="1:6" x14ac:dyDescent="0.25">
      <c r="A318" s="100">
        <v>5215</v>
      </c>
      <c r="B318" s="79" t="s">
        <v>388</v>
      </c>
      <c r="C318" s="79"/>
      <c r="D318" s="79"/>
      <c r="E318" s="79"/>
      <c r="F318" s="99">
        <v>7200.625</v>
      </c>
    </row>
    <row r="319" spans="1:6" x14ac:dyDescent="0.25">
      <c r="A319" s="100">
        <v>5218</v>
      </c>
      <c r="B319" s="79" t="s">
        <v>62</v>
      </c>
      <c r="C319" s="79"/>
      <c r="D319" s="79"/>
      <c r="E319" s="79"/>
      <c r="F319" s="99">
        <v>8213.125</v>
      </c>
    </row>
    <row r="320" spans="1:6" x14ac:dyDescent="0.25">
      <c r="A320" s="100">
        <v>5220</v>
      </c>
      <c r="B320" s="79" t="s">
        <v>154</v>
      </c>
      <c r="C320" s="79"/>
      <c r="D320" s="79"/>
      <c r="E320" s="79"/>
      <c r="F320" s="99">
        <v>9118.75</v>
      </c>
    </row>
    <row r="321" spans="1:6" x14ac:dyDescent="0.25">
      <c r="A321" s="100">
        <v>5221</v>
      </c>
      <c r="B321" s="79" t="s">
        <v>256</v>
      </c>
      <c r="C321" s="79"/>
      <c r="D321" s="79"/>
      <c r="E321" s="79"/>
      <c r="F321" s="99">
        <v>8522.5</v>
      </c>
    </row>
    <row r="322" spans="1:6" x14ac:dyDescent="0.25">
      <c r="A322" s="100">
        <v>5223</v>
      </c>
      <c r="B322" s="79" t="s">
        <v>389</v>
      </c>
      <c r="C322" s="79"/>
      <c r="D322" s="79"/>
      <c r="E322" s="79"/>
      <c r="F322" s="99">
        <v>6171.25</v>
      </c>
    </row>
    <row r="323" spans="1:6" x14ac:dyDescent="0.25">
      <c r="A323" s="100">
        <v>5225</v>
      </c>
      <c r="B323" s="79" t="s">
        <v>63</v>
      </c>
      <c r="C323" s="79"/>
      <c r="D323" s="79"/>
      <c r="E323" s="79"/>
      <c r="F323" s="99">
        <v>5293.75</v>
      </c>
    </row>
    <row r="324" spans="1:6" x14ac:dyDescent="0.25">
      <c r="A324" s="100">
        <v>5226</v>
      </c>
      <c r="B324" s="79" t="s">
        <v>208</v>
      </c>
      <c r="C324" s="79"/>
      <c r="D324" s="79"/>
      <c r="E324" s="79"/>
      <c r="F324" s="99">
        <v>9411.25</v>
      </c>
    </row>
    <row r="325" spans="1:6" x14ac:dyDescent="0.25">
      <c r="A325" s="100">
        <v>5229</v>
      </c>
      <c r="B325" s="79" t="s">
        <v>139</v>
      </c>
      <c r="C325" s="79"/>
      <c r="D325" s="79"/>
      <c r="E325" s="79"/>
      <c r="F325" s="99">
        <v>9310</v>
      </c>
    </row>
    <row r="326" spans="1:6" x14ac:dyDescent="0.25">
      <c r="A326" s="100">
        <v>5407</v>
      </c>
      <c r="B326" s="79" t="s">
        <v>42</v>
      </c>
      <c r="C326" s="79"/>
      <c r="D326" s="79"/>
      <c r="E326" s="79"/>
      <c r="F326" s="99">
        <v>16386.25</v>
      </c>
    </row>
    <row r="327" spans="1:6" x14ac:dyDescent="0.25">
      <c r="A327" s="100">
        <v>5410</v>
      </c>
      <c r="B327" s="79" t="s">
        <v>47</v>
      </c>
      <c r="C327" s="79"/>
      <c r="D327" s="79"/>
      <c r="E327" s="79"/>
      <c r="F327" s="99">
        <v>19643.125</v>
      </c>
    </row>
    <row r="328" spans="1:6" x14ac:dyDescent="0.25">
      <c r="A328" s="100">
        <v>5411</v>
      </c>
      <c r="B328" s="79" t="s">
        <v>116</v>
      </c>
      <c r="C328" s="79"/>
      <c r="D328" s="79"/>
      <c r="E328" s="79"/>
      <c r="F328" s="99">
        <v>22005.625</v>
      </c>
    </row>
    <row r="329" spans="1:6" x14ac:dyDescent="0.25">
      <c r="A329" s="100">
        <v>5412</v>
      </c>
      <c r="B329" s="79" t="s">
        <v>241</v>
      </c>
      <c r="C329" s="79"/>
      <c r="D329" s="79"/>
      <c r="E329" s="79"/>
      <c r="F329" s="99">
        <v>22866.25</v>
      </c>
    </row>
    <row r="330" spans="1:6" x14ac:dyDescent="0.25">
      <c r="A330" s="100">
        <v>5425</v>
      </c>
      <c r="B330" s="79" t="s">
        <v>405</v>
      </c>
      <c r="C330" s="79"/>
      <c r="D330" s="79"/>
      <c r="E330" s="79"/>
      <c r="F330" s="99">
        <v>12977.5</v>
      </c>
    </row>
    <row r="331" spans="1:6" x14ac:dyDescent="0.25">
      <c r="A331" s="100">
        <v>5426</v>
      </c>
      <c r="B331" s="79" t="s">
        <v>406</v>
      </c>
      <c r="C331" s="79"/>
      <c r="D331" s="79"/>
      <c r="E331" s="79"/>
      <c r="F331" s="99">
        <v>18090.625</v>
      </c>
    </row>
    <row r="332" spans="1:6" x14ac:dyDescent="0.25">
      <c r="A332" s="100">
        <v>5431</v>
      </c>
      <c r="B332" s="79" t="s">
        <v>271</v>
      </c>
      <c r="C332" s="79"/>
      <c r="D332" s="79"/>
      <c r="E332" s="79"/>
      <c r="F332" s="99">
        <v>22343.125</v>
      </c>
    </row>
    <row r="333" spans="1:6" x14ac:dyDescent="0.25">
      <c r="A333" s="100">
        <v>5438</v>
      </c>
      <c r="B333" s="79" t="s">
        <v>407</v>
      </c>
      <c r="C333" s="79"/>
      <c r="D333" s="79"/>
      <c r="E333" s="79"/>
      <c r="F333" s="99">
        <v>23524.375</v>
      </c>
    </row>
    <row r="334" spans="1:6" x14ac:dyDescent="0.25">
      <c r="A334" s="100">
        <v>5447</v>
      </c>
      <c r="B334" s="79" t="s">
        <v>408</v>
      </c>
      <c r="C334" s="79"/>
      <c r="D334" s="79"/>
      <c r="E334" s="79"/>
      <c r="F334" s="99">
        <v>24621.25</v>
      </c>
    </row>
    <row r="335" spans="1:6" x14ac:dyDescent="0.25">
      <c r="A335" s="100">
        <v>5452</v>
      </c>
      <c r="B335" s="79" t="s">
        <v>28</v>
      </c>
      <c r="C335" s="79"/>
      <c r="D335" s="79"/>
      <c r="E335" s="79"/>
      <c r="F335" s="99">
        <v>18428.125</v>
      </c>
    </row>
    <row r="336" spans="1:6" x14ac:dyDescent="0.25">
      <c r="A336" s="100">
        <v>5456</v>
      </c>
      <c r="B336" s="79" t="s">
        <v>269</v>
      </c>
      <c r="C336" s="79"/>
      <c r="D336" s="79"/>
      <c r="E336" s="79"/>
      <c r="F336" s="99">
        <v>20335</v>
      </c>
    </row>
    <row r="337" spans="1:6" x14ac:dyDescent="0.25">
      <c r="A337" s="100">
        <v>5458</v>
      </c>
      <c r="B337" s="79" t="s">
        <v>30</v>
      </c>
      <c r="C337" s="79"/>
      <c r="D337" s="79"/>
      <c r="E337" s="79"/>
      <c r="F337" s="99">
        <v>21820</v>
      </c>
    </row>
    <row r="338" spans="1:6" x14ac:dyDescent="0.25">
      <c r="A338" s="100">
        <v>5459</v>
      </c>
      <c r="B338" s="79" t="s">
        <v>201</v>
      </c>
      <c r="C338" s="79"/>
      <c r="D338" s="79"/>
      <c r="E338" s="79"/>
      <c r="F338" s="99">
        <v>17010.625</v>
      </c>
    </row>
    <row r="339" spans="1:6" x14ac:dyDescent="0.25">
      <c r="A339" s="100">
        <v>5468</v>
      </c>
      <c r="B339" s="79" t="s">
        <v>409</v>
      </c>
      <c r="C339" s="79"/>
      <c r="D339" s="79"/>
      <c r="E339" s="79"/>
      <c r="F339" s="99">
        <v>15154.375</v>
      </c>
    </row>
    <row r="340" spans="1:6" x14ac:dyDescent="0.25">
      <c r="A340" s="100">
        <v>7002</v>
      </c>
      <c r="B340" s="79" t="s">
        <v>196</v>
      </c>
      <c r="C340" s="79"/>
      <c r="D340" s="79"/>
      <c r="E340" s="79"/>
      <c r="F340" s="99">
        <v>6902.5</v>
      </c>
    </row>
    <row r="341" spans="1:6" x14ac:dyDescent="0.25">
      <c r="A341" s="100">
        <v>7021</v>
      </c>
      <c r="B341" s="79" t="s">
        <v>252</v>
      </c>
      <c r="C341" s="79"/>
      <c r="D341" s="79"/>
      <c r="E341" s="79"/>
      <c r="F341" s="99">
        <v>7071.25</v>
      </c>
    </row>
    <row r="342" spans="1:6" x14ac:dyDescent="0.25">
      <c r="A342" s="100">
        <v>7032</v>
      </c>
      <c r="B342" s="79" t="s">
        <v>223</v>
      </c>
      <c r="C342" s="79"/>
      <c r="D342" s="79"/>
      <c r="E342" s="79"/>
      <c r="F342" s="99">
        <v>11290</v>
      </c>
    </row>
    <row r="343" spans="1:6" x14ac:dyDescent="0.25">
      <c r="A343" s="100">
        <v>7033</v>
      </c>
      <c r="B343" s="79" t="s">
        <v>72</v>
      </c>
      <c r="C343" s="79"/>
      <c r="D343" s="79"/>
      <c r="E343" s="79"/>
      <c r="F343" s="99">
        <v>7442.5</v>
      </c>
    </row>
    <row r="344" spans="1:6" x14ac:dyDescent="0.25">
      <c r="A344" s="100">
        <v>7034</v>
      </c>
      <c r="B344" s="79" t="s">
        <v>261</v>
      </c>
      <c r="C344" s="79"/>
      <c r="D344" s="79"/>
      <c r="E344" s="79"/>
      <c r="F344" s="99">
        <v>5518.75</v>
      </c>
    </row>
    <row r="345" spans="1:6" x14ac:dyDescent="0.25">
      <c r="A345" s="100">
        <v>7039</v>
      </c>
      <c r="B345" s="79" t="s">
        <v>412</v>
      </c>
      <c r="C345" s="79"/>
      <c r="D345" s="79"/>
      <c r="E345" s="79"/>
      <c r="F345" s="99">
        <v>10648.75</v>
      </c>
    </row>
    <row r="346" spans="1:6" x14ac:dyDescent="0.25">
      <c r="A346" s="100">
        <v>7040</v>
      </c>
      <c r="B346" s="79" t="s">
        <v>245</v>
      </c>
      <c r="C346" s="79"/>
      <c r="D346" s="79"/>
      <c r="E346" s="79"/>
      <c r="F346" s="99">
        <v>9265</v>
      </c>
    </row>
    <row r="347" spans="1:6" x14ac:dyDescent="0.25">
      <c r="A347" s="100">
        <v>7041</v>
      </c>
      <c r="B347" s="79" t="s">
        <v>200</v>
      </c>
      <c r="C347" s="79"/>
      <c r="D347" s="79"/>
      <c r="E347" s="79"/>
      <c r="F347" s="99">
        <v>6362.5</v>
      </c>
    </row>
    <row r="348" spans="1:6" x14ac:dyDescent="0.25">
      <c r="A348" s="100">
        <v>7043</v>
      </c>
      <c r="B348" s="79" t="s">
        <v>262</v>
      </c>
      <c r="C348" s="79"/>
      <c r="D348" s="79"/>
      <c r="E348" s="79"/>
      <c r="F348" s="99">
        <v>9568.75</v>
      </c>
    </row>
    <row r="349" spans="1:6" x14ac:dyDescent="0.25">
      <c r="A349" s="100">
        <v>7044</v>
      </c>
      <c r="B349" s="79" t="s">
        <v>232</v>
      </c>
      <c r="C349" s="79"/>
      <c r="D349" s="79"/>
      <c r="E349" s="79"/>
      <c r="F349" s="99">
        <v>7678.75</v>
      </c>
    </row>
    <row r="350" spans="1:6" x14ac:dyDescent="0.25">
      <c r="A350" s="100">
        <v>7045</v>
      </c>
      <c r="B350" s="79" t="s">
        <v>234</v>
      </c>
      <c r="C350" s="79"/>
      <c r="D350" s="79"/>
      <c r="E350" s="79"/>
      <c r="F350" s="99">
        <v>7408.75</v>
      </c>
    </row>
    <row r="351" spans="1:6" x14ac:dyDescent="0.25">
      <c r="A351" s="100">
        <v>7051</v>
      </c>
      <c r="B351" s="79" t="s">
        <v>236</v>
      </c>
      <c r="C351" s="79"/>
      <c r="D351" s="79"/>
      <c r="E351" s="79"/>
      <c r="F351" s="99">
        <v>7408.75</v>
      </c>
    </row>
    <row r="352" spans="1:6" x14ac:dyDescent="0.25">
      <c r="A352" s="100">
        <v>7052</v>
      </c>
      <c r="B352" s="79" t="s">
        <v>257</v>
      </c>
      <c r="C352" s="79"/>
      <c r="D352" s="79"/>
      <c r="E352" s="79"/>
      <c r="F352" s="99">
        <v>7105</v>
      </c>
    </row>
    <row r="353" spans="1:6" x14ac:dyDescent="0.25">
      <c r="A353" s="100">
        <v>7056</v>
      </c>
      <c r="B353" s="79" t="s">
        <v>264</v>
      </c>
      <c r="C353" s="79"/>
      <c r="D353" s="79"/>
      <c r="E353" s="79"/>
      <c r="F353" s="99">
        <v>10918.75</v>
      </c>
    </row>
    <row r="354" spans="1:6" x14ac:dyDescent="0.25">
      <c r="A354" s="100">
        <v>7058</v>
      </c>
      <c r="B354" s="79" t="s">
        <v>73</v>
      </c>
      <c r="C354" s="79"/>
      <c r="D354" s="79"/>
      <c r="E354" s="79"/>
      <c r="F354" s="99">
        <v>5991.25</v>
      </c>
    </row>
    <row r="355" spans="1:6" x14ac:dyDescent="0.25">
      <c r="A355" s="100">
        <v>7059</v>
      </c>
      <c r="B355" s="79" t="s">
        <v>199</v>
      </c>
      <c r="C355" s="79"/>
      <c r="D355" s="79"/>
      <c r="E355" s="79"/>
      <c r="F355" s="99">
        <v>8387.5</v>
      </c>
    </row>
    <row r="356" spans="1:6" x14ac:dyDescent="0.25">
      <c r="A356" s="100">
        <v>7062</v>
      </c>
      <c r="B356" s="79" t="s">
        <v>224</v>
      </c>
      <c r="C356" s="79"/>
      <c r="D356" s="79"/>
      <c r="E356" s="79"/>
      <c r="F356" s="99">
        <v>6936.25</v>
      </c>
    </row>
    <row r="357" spans="1:6" x14ac:dyDescent="0.25">
      <c r="A357" s="100">
        <v>7063</v>
      </c>
      <c r="B357" s="79" t="s">
        <v>248</v>
      </c>
      <c r="C357" s="79"/>
      <c r="D357" s="79"/>
      <c r="E357" s="79"/>
      <c r="F357" s="99">
        <v>10547.5</v>
      </c>
    </row>
    <row r="358" spans="1:6" x14ac:dyDescent="0.25">
      <c r="A358" s="100">
        <v>7067</v>
      </c>
      <c r="B358" s="79" t="s">
        <v>167</v>
      </c>
      <c r="C358" s="79"/>
      <c r="D358" s="79"/>
      <c r="E358" s="79"/>
      <c r="F358" s="99">
        <v>5856.25</v>
      </c>
    </row>
    <row r="359" spans="1:6" x14ac:dyDescent="0.25">
      <c r="A359" s="100">
        <v>7069</v>
      </c>
      <c r="B359" s="79" t="s">
        <v>413</v>
      </c>
      <c r="C359" s="79"/>
      <c r="D359" s="79"/>
      <c r="E359" s="79"/>
      <c r="F359" s="99">
        <v>9720.625</v>
      </c>
    </row>
    <row r="360" spans="1:6" x14ac:dyDescent="0.25">
      <c r="A360" s="100">
        <v>7070</v>
      </c>
      <c r="B360" s="79" t="s">
        <v>100</v>
      </c>
      <c r="C360" s="79"/>
      <c r="D360" s="79"/>
      <c r="E360" s="79"/>
      <c r="F360" s="99">
        <v>9805</v>
      </c>
    </row>
    <row r="361" spans="1:6" x14ac:dyDescent="0.25">
      <c r="A361" s="100">
        <v>7072</v>
      </c>
      <c r="B361" s="79" t="s">
        <v>233</v>
      </c>
      <c r="C361" s="79"/>
      <c r="D361" s="79"/>
      <c r="E361" s="79"/>
      <c r="F361" s="99">
        <v>11408.125</v>
      </c>
    </row>
    <row r="362" spans="1:6" x14ac:dyDescent="0.25">
      <c r="A362" s="100">
        <v>7073</v>
      </c>
      <c r="B362" s="79" t="s">
        <v>230</v>
      </c>
      <c r="C362" s="79"/>
      <c r="D362" s="79"/>
      <c r="E362" s="79"/>
      <c r="F362" s="99">
        <v>9973.75</v>
      </c>
    </row>
    <row r="363" spans="1:6" x14ac:dyDescent="0.25">
      <c r="F363" s="78"/>
    </row>
    <row r="364" spans="1:6" x14ac:dyDescent="0.25">
      <c r="F364" s="81">
        <f>SUM(F2:F363)</f>
        <v>2839809.375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 schools template</vt:lpstr>
      <vt:lpstr>Sheet3</vt:lpstr>
      <vt:lpstr>Detail</vt:lpstr>
      <vt:lpstr>Summary</vt:lpstr>
      <vt:lpstr>'All schools template'!Print_Area</vt:lpstr>
    </vt:vector>
  </TitlesOfParts>
  <Company>Kent County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Giles</dc:creator>
  <cp:lastModifiedBy>Giles, Ruth - BSS FP</cp:lastModifiedBy>
  <cp:lastPrinted>2013-03-13T09:35:55Z</cp:lastPrinted>
  <dcterms:created xsi:type="dcterms:W3CDTF">2013-03-13T09:24:16Z</dcterms:created>
  <dcterms:modified xsi:type="dcterms:W3CDTF">2014-02-25T13:34:23Z</dcterms:modified>
</cp:coreProperties>
</file>