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invicta.cantium.net\kccroot\Universal\BSS FP Revenue Finance Team\Schools and PVI Budget Team\School Budgets 2023-24\KELSI\2023-24 FINAL DOCUMENTS\"/>
    </mc:Choice>
  </mc:AlternateContent>
  <xr:revisionPtr revIDLastSave="0" documentId="8_{379909B0-CFFB-4029-BD15-25B4F4BB0E48}" xr6:coauthVersionLast="47" xr6:coauthVersionMax="47" xr10:uidLastSave="{00000000-0000-0000-0000-000000000000}"/>
  <workbookProtection workbookAlgorithmName="SHA-512" workbookHashValue="9OypDEK0BP8gbFEQ8H4KcfVs6YHjArbor6KBvfqXLQ4zIBa12ZbjfzBHjqOk0478tI7Ko4YFRNCxS8vdwXHfaA==" workbookSaltValue="HUGtVs97tiDyXIfRe/rvpA==" workbookSpinCount="100000" lockStructure="1"/>
  <bookViews>
    <workbookView xWindow="-120" yWindow="-120" windowWidth="29040" windowHeight="15840" firstSheet="1" activeTab="1" xr2:uid="{FB9460BA-6ADD-4BAA-B40F-CBA4AE4D2364}"/>
  </bookViews>
  <sheets>
    <sheet name="Data" sheetId="1" state="hidden" r:id="rId1"/>
    <sheet name="Template" sheetId="3" r:id="rId2"/>
  </sheets>
  <definedNames>
    <definedName name="_xlnm._FilterDatabase" localSheetId="0" hidden="1">Data!$A$1:$I$304</definedName>
    <definedName name="ALLOC">Template!$F$41</definedName>
    <definedName name="DATA">Data!$A$2:$H$304</definedName>
    <definedName name="DFENUM">Template!$C$4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2" i="1"/>
  <c r="F13" i="3" l="1"/>
  <c r="F15" i="3"/>
  <c r="F29" i="3"/>
  <c r="F25" i="3"/>
  <c r="F27" i="3"/>
  <c r="F23" i="3"/>
  <c r="F31" i="3" l="1"/>
  <c r="F17" i="3"/>
  <c r="F19" i="3" s="1"/>
  <c r="C6" i="3"/>
  <c r="F35" i="3" l="1"/>
  <c r="F37" i="3" l="1"/>
  <c r="F39" i="3" l="1"/>
  <c r="F41" i="3" s="1"/>
  <c r="F43" i="3" l="1"/>
</calcChain>
</file>

<file path=xl/sharedStrings.xml><?xml version="1.0" encoding="utf-8"?>
<sst xmlns="http://schemas.openxmlformats.org/spreadsheetml/2006/main" count="338" uniqueCount="337">
  <si>
    <t>Establishment Name1</t>
  </si>
  <si>
    <t>Pupil Numbers3 4 5</t>
  </si>
  <si>
    <t>Kingswood Primary School</t>
  </si>
  <si>
    <t>St Mark's Church of England Primary School</t>
  </si>
  <si>
    <t>The Orchard School</t>
  </si>
  <si>
    <t>Sandhurst Primary School</t>
  </si>
  <si>
    <t>St Peter's Church of England Primary School</t>
  </si>
  <si>
    <t>St John's Church of England Primary School</t>
  </si>
  <si>
    <t>St Anselm's Catholic Primary School</t>
  </si>
  <si>
    <t>Claremont Primary School</t>
  </si>
  <si>
    <t>Woodlands Primary School</t>
  </si>
  <si>
    <t>Leigh Primary School</t>
  </si>
  <si>
    <t>Greenfields Community Primary School</t>
  </si>
  <si>
    <t>Preston Primary School</t>
  </si>
  <si>
    <t>St Lawrence Church of England Primary School</t>
  </si>
  <si>
    <t>Lawn Primary School</t>
  </si>
  <si>
    <t>Parkside Community Primary School</t>
  </si>
  <si>
    <t>Cheriton Primary School</t>
  </si>
  <si>
    <t>St Ethelbert's Catholic Primary School</t>
  </si>
  <si>
    <t>Victoria Road Primary School</t>
  </si>
  <si>
    <t>St Mary's Church of England Voluntary Aided Primary School</t>
  </si>
  <si>
    <t>St Johns Church of England Primary School</t>
  </si>
  <si>
    <t>Repton Manor Primary School</t>
  </si>
  <si>
    <t>The Discovery School</t>
  </si>
  <si>
    <t>Maypole Primary School</t>
  </si>
  <si>
    <t>Crockenhill Primary School</t>
  </si>
  <si>
    <t>The Anthony Roper Primary School</t>
  </si>
  <si>
    <t>Cobham Primary School</t>
  </si>
  <si>
    <t>Cecil Road Primary and Nursery School</t>
  </si>
  <si>
    <t>Higham Primary School</t>
  </si>
  <si>
    <t>Bean Primary School</t>
  </si>
  <si>
    <t>Capel Primary School</t>
  </si>
  <si>
    <t>Dunton Green Primary School</t>
  </si>
  <si>
    <t>Hadlow Primary School</t>
  </si>
  <si>
    <t>Four Elms Primary School</t>
  </si>
  <si>
    <t>Kemsing Primary School</t>
  </si>
  <si>
    <t>Otford Primary School</t>
  </si>
  <si>
    <t>Pembury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</si>
  <si>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</si>
  <si>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</si>
  <si>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</si>
  <si>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</si>
  <si>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</si>
  <si>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</si>
  <si>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</si>
  <si>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</si>
  <si>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</si>
  <si>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</si>
  <si>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</si>
  <si>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</si>
  <si>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</si>
  <si>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</si>
  <si>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</si>
  <si>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</si>
  <si>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</si>
  <si>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</si>
  <si>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</si>
  <si>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</si>
  <si>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</si>
  <si>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</si>
  <si>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</si>
  <si>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</si>
  <si>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</si>
  <si>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Primary School</t>
  </si>
  <si>
    <t>Rodmersham School</t>
  </si>
  <si>
    <t>Rose Street Primary School</t>
  </si>
  <si>
    <t>Canterbury Road Primary School</t>
  </si>
  <si>
    <t>Blean Primary School</t>
  </si>
  <si>
    <t>Herne Bay Infant School</t>
  </si>
  <si>
    <t>Hoath Primary School</t>
  </si>
  <si>
    <t>Westmeads Community Infant School</t>
  </si>
  <si>
    <t>Whitstable Junior School</t>
  </si>
  <si>
    <t>Aldington Primary School</t>
  </si>
  <si>
    <t>Willesborough Infant School</t>
  </si>
  <si>
    <t>Bethersden Primary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</si>
  <si>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</si>
  <si>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</si>
  <si>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</si>
  <si>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</si>
  <si>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</si>
  <si>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</si>
  <si>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</si>
  <si>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</si>
  <si>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</si>
  <si>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</si>
  <si>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</si>
  <si>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</si>
  <si>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</si>
  <si>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</si>
  <si>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</si>
  <si>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</si>
  <si>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</si>
  <si>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</si>
  <si>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</si>
  <si>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</si>
  <si>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</si>
  <si>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Whitfield Aspen School</t>
  </si>
  <si>
    <t>St Paul's Infant School</t>
  </si>
  <si>
    <t>Langton Green Primary School</t>
  </si>
  <si>
    <t>Bishops Down Primary School</t>
  </si>
  <si>
    <t>Singlewell Primary School</t>
  </si>
  <si>
    <t>Brookfield Infant School</t>
  </si>
  <si>
    <t>Vigo Village School</t>
  </si>
  <si>
    <t>Madginford Primary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</si>
  <si>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</si>
  <si>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</si>
  <si>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</si>
  <si>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</si>
  <si>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</si>
  <si>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</si>
  <si>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</si>
  <si>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</si>
  <si>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</si>
  <si>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</si>
  <si>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Senacre Wood Primary School</t>
  </si>
  <si>
    <t>Bromstone Primary School, Broadstairs</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</si>
  <si>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</si>
  <si>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</si>
  <si>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</si>
  <si>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</si>
  <si>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</si>
  <si>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</si>
  <si>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</si>
  <si>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</si>
  <si>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King's Farm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</si>
  <si>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</si>
  <si>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</si>
  <si>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</si>
  <si>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</si>
  <si>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</si>
  <si>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</si>
  <si>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</si>
  <si>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</si>
  <si>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</si>
  <si>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</si>
  <si>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</si>
  <si>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</si>
  <si>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</si>
  <si>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</si>
  <si>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</si>
  <si>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</si>
  <si>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</si>
  <si>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</si>
  <si>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</si>
  <si>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</si>
  <si>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</si>
  <si>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</si>
  <si>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</si>
  <si>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Maidstone, St Michael's Church of England Junior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</si>
  <si>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</si>
  <si>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</si>
  <si>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</si>
  <si>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</si>
  <si>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</si>
  <si>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</si>
  <si>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</si>
  <si>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</si>
  <si>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</si>
  <si>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</si>
  <si>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</si>
  <si>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</si>
  <si>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</si>
  <si>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</si>
  <si>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</si>
  <si>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</si>
  <si>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</si>
  <si>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</si>
  <si>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</si>
  <si>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</si>
  <si>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</si>
  <si>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</si>
  <si>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</si>
  <si>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</si>
  <si>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</si>
  <si>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</si>
  <si>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</si>
  <si>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</si>
  <si>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</si>
  <si>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</si>
  <si>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</si>
  <si>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</si>
  <si>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</si>
  <si>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</si>
  <si>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</si>
  <si>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</si>
  <si>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</si>
  <si>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</si>
  <si>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</si>
  <si>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Sibertswold Church of England Primary School at Shepherdswell</t>
  </si>
  <si>
    <t>Birchington Church of England Primary School</t>
  </si>
  <si>
    <t>Margate, Holy Trinity and St John's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</si>
  <si>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</si>
  <si>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</si>
  <si>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</si>
  <si>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</si>
  <si>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</si>
  <si>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</si>
  <si>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</si>
  <si>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</si>
  <si>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</si>
  <si>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</si>
  <si>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and Nursery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</si>
  <si>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</si>
  <si>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</si>
  <si>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</si>
  <si>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</si>
  <si>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</si>
  <si>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</si>
  <si>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</si>
  <si>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</si>
  <si>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</si>
  <si>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</si>
  <si>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</si>
  <si>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</si>
  <si>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</si>
  <si>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Primary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</si>
  <si>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</si>
  <si>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</si>
  <si>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</si>
  <si>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</si>
  <si>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</si>
  <si>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</si>
  <si>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</si>
  <si>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Ashford, St Mary's Church of England Primary School</t>
  </si>
  <si>
    <t>Wittersham Church of England Primary School</t>
  </si>
  <si>
    <t>Elham Church of England Primary School</t>
  </si>
  <si>
    <t>Saltwood CofE Primary School</t>
  </si>
  <si>
    <t>Ash Cartwright and Kelsey Church of England Primary School</t>
  </si>
  <si>
    <t>Dover, St Mary's Church of England Primary School</t>
  </si>
  <si>
    <t>St Peter-in-Thanet CofE Junior School</t>
  </si>
  <si>
    <t>Ramsgate, Holy Trinity Church of England Primary School</t>
  </si>
  <si>
    <t>Our Lady's Catholic Primary School, Dartford</t>
  </si>
  <si>
    <t>St Thomas' Catholic Primary School, Canterbury</t>
  </si>
  <si>
    <t>Phoenix Community Primary School</t>
  </si>
  <si>
    <t>Downsview Community Primary School</t>
  </si>
  <si>
    <t>Hythe Bay CofE Primary School</t>
  </si>
  <si>
    <t>Castle Hill Community Primary School</t>
  </si>
  <si>
    <t>Palace Wood Primary School</t>
  </si>
  <si>
    <t>Hextable Primary School</t>
  </si>
  <si>
    <t>Ashford Oaks Community Primary School</t>
  </si>
  <si>
    <t>Joy Lane Primary Foundation School</t>
  </si>
  <si>
    <t>Rusthall St Paul's CofE VA Primary School</t>
  </si>
  <si>
    <t>Green Park Community Primary School</t>
  </si>
  <si>
    <t>Garlinge Primary School and Nursery</t>
  </si>
  <si>
    <t>Newington Community Primary School</t>
  </si>
  <si>
    <t>Goat Lees Primary School</t>
  </si>
  <si>
    <t>Dartford Science &amp; Technology College</t>
  </si>
  <si>
    <t>Northfleet School for Girls</t>
  </si>
  <si>
    <t>Tunbridge Wells Girls' Grammar School</t>
  </si>
  <si>
    <t>Tunbridge Wells Grammar School for Boys</t>
  </si>
  <si>
    <t>Dover Grammar School for Girls</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</si>
  <si>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</si>
  <si>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</si>
  <si>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</si>
  <si>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</si>
  <si>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</si>
  <si>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</si>
  <si>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</si>
  <si>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</si>
  <si>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St Francis' Catholic Primary School, Maidstone</t>
  </si>
  <si>
    <t>Ditton Church of England Junior School</t>
  </si>
  <si>
    <t>Ditton Infant School</t>
  </si>
  <si>
    <t>Holy Trinity Church of England Primary School, Dartford</t>
  </si>
  <si>
    <t>St Bartholomew's Catholic Primary School, Swanley</t>
  </si>
  <si>
    <t>Greatstone Primary School</t>
  </si>
  <si>
    <t>Wincheap Foundation Primary School</t>
  </si>
  <si>
    <t>Brookfield Junior School</t>
  </si>
  <si>
    <t>Harcourt Primary School</t>
  </si>
  <si>
    <t>Willesborough Junior School</t>
  </si>
  <si>
    <t>Thamesview School</t>
  </si>
  <si>
    <t>Simon Langton Grammar School for Boys</t>
  </si>
  <si>
    <t>The Malling School</t>
  </si>
  <si>
    <t>The Archbishop's School</t>
  </si>
  <si>
    <t>Hugh Christie School</t>
  </si>
  <si>
    <t>St George's Church of England Foundation School</t>
  </si>
  <si>
    <t>Northfleet Technology College</t>
  </si>
  <si>
    <t>Dover Grammar School for Boys</t>
  </si>
  <si>
    <t>St John's Catholic Comprehensive</t>
  </si>
  <si>
    <t>The Royal Harbour Academy</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</si>
  <si>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</si>
  <si>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</si>
  <si>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</si>
  <si>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</si>
  <si>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</si>
  <si>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</si>
  <si>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</si>
  <si>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</si>
  <si>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</si>
  <si>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</si>
  <si>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</si>
  <si>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</si>
  <si>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</si>
  <si>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</si>
  <si>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</si>
  <si>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Portal House School</t>
  </si>
  <si>
    <t>The Wyvern School (Buxford)</t>
  </si>
  <si>
    <t>Oakley School</t>
  </si>
  <si>
    <t>Meadowfield School</t>
  </si>
  <si>
    <t>Laleham Gap School</t>
  </si>
  <si>
    <t>Kent Health Needs Education Service</t>
  </si>
  <si>
    <t>Birchwood</t>
  </si>
  <si>
    <t>Maidstone and Malling Alternative Provision</t>
  </si>
  <si>
    <t>Enterprise Learning Alliance</t>
  </si>
  <si>
    <t>Two Bridges School</t>
  </si>
  <si>
    <t>DFE</t>
  </si>
  <si>
    <t>School</t>
  </si>
  <si>
    <t>Please select your DFE number</t>
  </si>
  <si>
    <t>Provisional Allocation (£)</t>
  </si>
  <si>
    <t>Funded at £145</t>
  </si>
  <si>
    <t>Funded at £290</t>
  </si>
  <si>
    <t>Top up to minimum funding allocation</t>
  </si>
  <si>
    <t>Phase</t>
  </si>
  <si>
    <t>Primary schools receive a minimum allocation of £2,000 and secondary schools receive a minimum of £6,000</t>
  </si>
  <si>
    <t>Provisional allocations for academic year 2022 to 2023</t>
  </si>
  <si>
    <t>September 2022 payment</t>
  </si>
  <si>
    <t>December 2022 payment6</t>
  </si>
  <si>
    <t>Paid in 2022/23</t>
  </si>
  <si>
    <t>Please enter your number of qualifying pupils pupils in mainstream education Years R to 6</t>
  </si>
  <si>
    <t>Please enter your number of qualifying pupils pupils in mainstream education Years 7 to 11</t>
  </si>
  <si>
    <t>Please enter your number of qualifying pupils pupils in  a specialist place Years R to 6</t>
  </si>
  <si>
    <t>Please enter your number of qualifying pupils pupils in  a specialist place Years 7 to 11</t>
  </si>
  <si>
    <t>Funded at £276</t>
  </si>
  <si>
    <t>Funded at £552</t>
  </si>
  <si>
    <t>Initial school estimate of funding for academic year 23/24</t>
  </si>
  <si>
    <t>Number of pupils included in the provisional allocation (pupils funded at either rate) academic year 22/23</t>
  </si>
  <si>
    <t>Less payments made in 2022/23 financial year</t>
  </si>
  <si>
    <t>Final school estimate of funding for academic year 23/24</t>
  </si>
  <si>
    <t>7/12th Funding for financial year 23/24</t>
  </si>
  <si>
    <t>School estimate of funding in 2023/24 financial year for academic year 22/23</t>
  </si>
  <si>
    <t>Covid 19 Recovery Premium Ready Reckoner 2023/24 Financial Year</t>
  </si>
  <si>
    <t>a</t>
  </si>
  <si>
    <t>b</t>
  </si>
  <si>
    <t>School estimate of funding for 2023/24 financial year (a+b)</t>
  </si>
  <si>
    <t>Academic Year 22/23</t>
  </si>
  <si>
    <t>Academic Year 23/24</t>
  </si>
  <si>
    <t>The recovery premium will be allocated using the same data as the pupil premium (taken from the October census). This means the following pupils will attract recovery premium funding to schools:
pupils who are eligible for free school meals (FSM)
pupils who have been eligible for free school meals at any point in the last 6 years
children looked after by local authorities and referred to as looked-after children (LAC)
post looked-after children (post-LAC)</t>
  </si>
  <si>
    <t>School estimate of funding for 2024/25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</si>
</sst>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 x14ac:knownFonts="1">
    <font>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rgb="FFFF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8">
    <xf numFmtId="0" fontId="0" fillId="0" borderId="0" xfId="0"/>
    <xf numFmtId="0" fontId="1" fillId="0" borderId="0" xfId="0" applyFont="1"/>
    <xf numFmtId="0" fontId="2" fillId="0" borderId="1" xfId="0" applyFont="1" applyBorder="1"/>
    <xf numFmtId="0" fontId="1" fillId="0" borderId="1" xfId="0" applyFont="1" applyBorder="1"/>
    <xf numFmtId="0" fontId="2" fillId="0" borderId="0" xfId="0" applyFont="1" applyProtection="1">
      <protection hidden="1"/>
    </xf>
    <xf numFmtId="0" fontId="1" fillId="0" borderId="0" xfId="0" applyFont="1" applyProtection="1">
      <protection hidden="1"/>
    </xf>
    <xf numFmtId="0" fontId="1" fillId="0" borderId="1" xfId="0" applyFont="1" applyBorder="1" applyAlignment="1" applyProtection="1">
      <alignment wrapText="1"/>
      <protection hidden="1"/>
    </xf>
    <xf numFmtId="164" fontId="1" fillId="0" borderId="0" xfId="0" applyNumberFormat="1" applyFont="1" applyProtection="1">
      <protection hidden="1"/>
    </xf>
    <xf numFmtId="0" fontId="1" fillId="0" borderId="2" xfId="0" applyFont="1" applyBorder="1" applyProtection="1">
      <protection hidden="1"/>
    </xf>
    <xf numFmtId="164" fontId="1" fillId="0" borderId="2" xfId="0" applyNumberFormat="1" applyFont="1" applyBorder="1" applyProtection="1">
      <protection hidden="1"/>
    </xf>
    <xf numFmtId="0" fontId="1" fillId="0" borderId="0" xfId="0" applyFont="1" applyAlignment="1" applyProtection="1">
      <alignment wrapText="1"/>
      <protection hidden="1"/>
    </xf>
    <xf numFmtId="0" fontId="1" fillId="0" borderId="3" xfId="0" applyFont="1" applyBorder="1" applyProtection="1">
      <protection hidden="1"/>
    </xf>
    <xf numFmtId="164" fontId="1" fillId="0" borderId="3" xfId="0" applyNumberFormat="1" applyFont="1" applyBorder="1" applyProtection="1">
      <protection hidden="1"/>
    </xf>
    <xf numFmtId="1" fontId="1" fillId="2" borderId="1" xfId="0" applyNumberFormat="1" applyFont="1" applyFill="1" applyBorder="1" applyProtection="1">
      <protection locked="0"/>
    </xf>
    <xf numFmtId="0" fontId="2" fillId="0" borderId="3" xfId="0" applyFont="1" applyBorder="1" applyProtection="1">
      <protection hidden="1"/>
    </xf>
    <xf numFmtId="164" fontId="2" fillId="0" borderId="3" xfId="0" applyNumberFormat="1" applyFont="1" applyBorder="1" applyProtection="1">
      <protection hidden="1"/>
    </xf>
    <xf numFmtId="0" fontId="1" fillId="0" borderId="0" xfId="0" applyFont="1" applyAlignment="1" applyProtection="1">
      <alignment horizontal="center"/>
      <protection hidden="1"/>
    </xf>
    <xf numFmtId="165" fontId="1" fillId="0" borderId="0" xfId="0" applyNumberFormat="1" applyFont="1" applyProtection="1">
      <protection hidden="1"/>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48A6-2B50-4694-8A38-FC0893806EED}">
  <sheetPr codeName="Sheet1"/>
  <dimension ref="A1:H304"/>
  <sheetViews>
    <sheetView showGridLines="0" zoomScale="70" zoomScaleNormal="70" workbookViewId="0">
      <selection activeCell="J1" sqref="J1"/>
    </sheetView>
  </sheetViews>
  <sheetFormatPr defaultColWidth="9.140625" defaultRowHeight="15" x14ac:dyDescent="0.2"/>
  <cols>
    <col min="1" max="1" width="6.42578125" style="1" bestFit="1" customWidth="1"/>
    <col min="2" max="2" width="87.28515625" style="1" bestFit="1" customWidth="1"/>
    <col min="3" max="3" width="23.140625" style="1" bestFit="1" customWidth="1"/>
    <col min="4" max="4" width="63" style="1" bestFit="1" customWidth="1"/>
    <col min="5" max="5" width="30.5703125" style="1" bestFit="1" customWidth="1"/>
    <col min="6" max="6" width="30.7109375" style="1" bestFit="1" customWidth="1"/>
    <col min="7" max="7" width="17.85546875" style="1" bestFit="1" customWidth="1"/>
    <col min="8" max="8" width="8.28515625" style="1" customWidth="1"/>
    <col min="9" max="16384" width="9.140625" style="1"/>
  </cols>
  <sheetData>
    <row r="1" spans="1:8" ht="15.75" x14ac:dyDescent="0.25">
      <c r="A1" s="2" t="s">
        <v>304</v>
      </c>
      <c r="B1" s="2" t="s">
        <v>0</v>
      </c>
      <c r="C1" s="2" t="s">
        <v>1</v>
      </c>
      <c r="D1" s="2" t="s">
        <v>313</v>
      </c>
      <c r="E1" s="2" t="s">
        <v>314</v>
      </c>
      <c r="F1" s="2" t="s">
        <v>315</v>
      </c>
      <c r="G1" s="2" t="s">
        <v>316</v>
      </c>
      <c r="H1" s="2" t="s">
        <v>311</v>
      </c>
    </row>
    <row r="2" spans="1:8" x14ac:dyDescent="0.2">
      <c r="A2" s="3">
        <v>1123</v>
      </c>
      <c r="B2" s="3" t="s">
        <v>299</v>
      </c>
      <c r="C2" s="3">
        <v>0</v>
      </c>
      <c r="D2" s="3">
        <v>0</v>
      </c>
      <c r="E2" s="3">
        <v>0</v>
      </c>
      <c r="F2" s="3">
        <v>0</v>
      </c>
      <c r="G2" s="3">
        <f>E2+F2</f>
        <v>0</v>
      </c>
      <c r="H2" s="3">
        <v>6000</v>
      </c>
    </row>
    <row r="3" spans="1:8" x14ac:dyDescent="0.2">
      <c r="A3" s="3">
        <v>1124</v>
      </c>
      <c r="B3" s="3" t="s">
        <v>300</v>
      </c>
      <c r="C3" s="3">
        <v>0</v>
      </c>
      <c r="D3" s="3">
        <v>0</v>
      </c>
      <c r="E3" s="3">
        <v>0</v>
      </c>
      <c r="F3" s="3">
        <v>0</v>
      </c>
      <c r="G3" s="3">
        <f t="shared" ref="G3:G66" si="0">E3+F3</f>
        <v>0</v>
      </c>
      <c r="H3" s="3">
        <v>6000</v>
      </c>
    </row>
    <row r="4" spans="1:8" x14ac:dyDescent="0.2">
      <c r="A4" s="3">
        <v>1127</v>
      </c>
      <c r="B4" s="3" t="s">
        <v>301</v>
      </c>
      <c r="C4" s="3">
        <v>0</v>
      </c>
      <c r="D4" s="3">
        <v>0</v>
      </c>
      <c r="E4" s="3">
        <v>0</v>
      </c>
      <c r="F4" s="3">
        <v>0</v>
      </c>
      <c r="G4" s="3">
        <f t="shared" si="0"/>
        <v>0</v>
      </c>
      <c r="H4" s="3">
        <v>6000</v>
      </c>
    </row>
    <row r="5" spans="1:8" x14ac:dyDescent="0.2">
      <c r="A5" s="3">
        <v>1128</v>
      </c>
      <c r="B5" s="3" t="s">
        <v>302</v>
      </c>
      <c r="C5" s="3">
        <v>0</v>
      </c>
      <c r="D5" s="3">
        <v>0</v>
      </c>
      <c r="E5" s="3">
        <v>0</v>
      </c>
      <c r="F5" s="3">
        <v>0</v>
      </c>
      <c r="G5" s="3">
        <f t="shared" si="0"/>
        <v>0</v>
      </c>
      <c r="H5" s="3">
        <v>6000</v>
      </c>
    </row>
    <row r="6" spans="1:8" x14ac:dyDescent="0.2">
      <c r="A6" s="3">
        <v>1129</v>
      </c>
      <c r="B6" s="3" t="s">
        <v>303</v>
      </c>
      <c r="C6" s="3">
        <v>0</v>
      </c>
      <c r="D6" s="3">
        <v>0</v>
      </c>
      <c r="E6" s="3">
        <v>0</v>
      </c>
      <c r="F6" s="3">
        <v>0</v>
      </c>
      <c r="G6" s="3">
        <f t="shared" si="0"/>
        <v>0</v>
      </c>
      <c r="H6" s="3">
        <v>6000</v>
      </c>
    </row>
    <row r="7" spans="1:8" x14ac:dyDescent="0.2">
      <c r="A7" s="3">
        <v>2000</v>
      </c>
      <c r="B7" s="3" t="s">
        <v>21</v>
      </c>
      <c r="C7" s="3">
        <v>205</v>
      </c>
      <c r="D7" s="3">
        <v>29725</v>
      </c>
      <c r="E7" s="3">
        <v>7503.75</v>
      </c>
      <c r="F7" s="3">
        <v>9835.83</v>
      </c>
      <c r="G7" s="3">
        <f t="shared" si="0"/>
        <v>17339.580000000002</v>
      </c>
      <c r="H7" s="3">
        <v>2000</v>
      </c>
    </row>
    <row r="8" spans="1:8" x14ac:dyDescent="0.2">
      <c r="A8" s="3">
        <v>2002</v>
      </c>
      <c r="B8" s="3" t="s">
        <v>22</v>
      </c>
      <c r="C8" s="3">
        <v>100</v>
      </c>
      <c r="D8" s="3">
        <v>14500</v>
      </c>
      <c r="E8" s="3">
        <v>3625</v>
      </c>
      <c r="F8" s="3">
        <v>4833.33</v>
      </c>
      <c r="G8" s="3">
        <f t="shared" si="0"/>
        <v>8458.33</v>
      </c>
      <c r="H8" s="3">
        <v>2000</v>
      </c>
    </row>
    <row r="9" spans="1:8" x14ac:dyDescent="0.2">
      <c r="A9" s="3">
        <v>2065</v>
      </c>
      <c r="B9" s="3" t="s">
        <v>23</v>
      </c>
      <c r="C9" s="3">
        <v>39</v>
      </c>
      <c r="D9" s="3">
        <v>5655</v>
      </c>
      <c r="E9" s="3">
        <v>1413.75</v>
      </c>
      <c r="F9" s="3">
        <v>1885</v>
      </c>
      <c r="G9" s="3">
        <f t="shared" si="0"/>
        <v>3298.75</v>
      </c>
      <c r="H9" s="3">
        <v>2000</v>
      </c>
    </row>
    <row r="10" spans="1:8" x14ac:dyDescent="0.2">
      <c r="A10" s="3">
        <v>2066</v>
      </c>
      <c r="B10" s="3" t="s">
        <v>24</v>
      </c>
      <c r="C10" s="3">
        <v>61</v>
      </c>
      <c r="D10" s="3">
        <v>8845</v>
      </c>
      <c r="E10" s="3">
        <v>2211.25</v>
      </c>
      <c r="F10" s="3">
        <v>2948.33</v>
      </c>
      <c r="G10" s="3">
        <f t="shared" si="0"/>
        <v>5159.58</v>
      </c>
      <c r="H10" s="3">
        <v>2000</v>
      </c>
    </row>
    <row r="11" spans="1:8" x14ac:dyDescent="0.2">
      <c r="A11" s="3">
        <v>2079</v>
      </c>
      <c r="B11" s="3" t="s">
        <v>10</v>
      </c>
      <c r="C11" s="3">
        <v>125</v>
      </c>
      <c r="D11" s="3">
        <v>18125</v>
      </c>
      <c r="E11" s="3">
        <v>4531.25</v>
      </c>
      <c r="F11" s="3">
        <v>6041.67</v>
      </c>
      <c r="G11" s="3">
        <f t="shared" si="0"/>
        <v>10572.92</v>
      </c>
      <c r="H11" s="3">
        <v>2000</v>
      </c>
    </row>
    <row r="12" spans="1:8" x14ac:dyDescent="0.2">
      <c r="A12" s="3">
        <v>2088</v>
      </c>
      <c r="B12" s="3" t="s">
        <v>25</v>
      </c>
      <c r="C12" s="3">
        <v>57</v>
      </c>
      <c r="D12" s="3">
        <v>8265</v>
      </c>
      <c r="E12" s="3">
        <v>2066.25</v>
      </c>
      <c r="F12" s="3">
        <v>2755</v>
      </c>
      <c r="G12" s="3">
        <f t="shared" si="0"/>
        <v>4821.25</v>
      </c>
      <c r="H12" s="3">
        <v>2000</v>
      </c>
    </row>
    <row r="13" spans="1:8" x14ac:dyDescent="0.2">
      <c r="A13" s="3">
        <v>2089</v>
      </c>
      <c r="B13" s="3" t="s">
        <v>26</v>
      </c>
      <c r="C13" s="3">
        <v>36</v>
      </c>
      <c r="D13" s="3">
        <v>5220</v>
      </c>
      <c r="E13" s="3">
        <v>1305</v>
      </c>
      <c r="F13" s="3">
        <v>1740</v>
      </c>
      <c r="G13" s="3">
        <f t="shared" si="0"/>
        <v>3045</v>
      </c>
      <c r="H13" s="3">
        <v>2000</v>
      </c>
    </row>
    <row r="14" spans="1:8" x14ac:dyDescent="0.2">
      <c r="A14" s="3">
        <v>2094</v>
      </c>
      <c r="B14" s="3" t="s">
        <v>27</v>
      </c>
      <c r="C14" s="3">
        <v>17</v>
      </c>
      <c r="D14" s="3">
        <v>2465</v>
      </c>
      <c r="E14" s="3">
        <v>616.25</v>
      </c>
      <c r="F14" s="3">
        <v>821.67</v>
      </c>
      <c r="G14" s="3">
        <f t="shared" si="0"/>
        <v>1437.92</v>
      </c>
      <c r="H14" s="3">
        <v>2000</v>
      </c>
    </row>
    <row r="15" spans="1:8" x14ac:dyDescent="0.2">
      <c r="A15" s="3">
        <v>2095</v>
      </c>
      <c r="B15" s="3" t="s">
        <v>28</v>
      </c>
      <c r="C15" s="3">
        <v>63</v>
      </c>
      <c r="D15" s="3">
        <v>9135</v>
      </c>
      <c r="E15" s="3">
        <v>2283.75</v>
      </c>
      <c r="F15" s="3">
        <v>3045</v>
      </c>
      <c r="G15" s="3">
        <f t="shared" si="0"/>
        <v>5328.75</v>
      </c>
      <c r="H15" s="3">
        <v>2000</v>
      </c>
    </row>
    <row r="16" spans="1:8" x14ac:dyDescent="0.2">
      <c r="A16" s="3">
        <v>2109</v>
      </c>
      <c r="B16" s="3" t="s">
        <v>29</v>
      </c>
      <c r="C16" s="3">
        <v>28</v>
      </c>
      <c r="D16" s="3">
        <v>4060</v>
      </c>
      <c r="E16" s="3">
        <v>1015</v>
      </c>
      <c r="F16" s="3">
        <v>1353.33</v>
      </c>
      <c r="G16" s="3">
        <f t="shared" si="0"/>
        <v>2368.33</v>
      </c>
      <c r="H16" s="3">
        <v>2000</v>
      </c>
    </row>
    <row r="17" spans="1:8" x14ac:dyDescent="0.2">
      <c r="A17" s="3">
        <v>2116</v>
      </c>
      <c r="B17" s="3" t="s">
        <v>15</v>
      </c>
      <c r="C17" s="3">
        <v>112</v>
      </c>
      <c r="D17" s="3">
        <v>16240</v>
      </c>
      <c r="E17" s="3">
        <v>4096.25</v>
      </c>
      <c r="F17" s="3">
        <v>5377.08</v>
      </c>
      <c r="G17" s="3">
        <f t="shared" si="0"/>
        <v>9473.33</v>
      </c>
      <c r="H17" s="3">
        <v>2000</v>
      </c>
    </row>
    <row r="18" spans="1:8" x14ac:dyDescent="0.2">
      <c r="A18" s="3">
        <v>2120</v>
      </c>
      <c r="B18" s="3" t="s">
        <v>30</v>
      </c>
      <c r="C18" s="3">
        <v>41</v>
      </c>
      <c r="D18" s="3">
        <v>5945</v>
      </c>
      <c r="E18" s="3">
        <v>1486.25</v>
      </c>
      <c r="F18" s="3">
        <v>1981.67</v>
      </c>
      <c r="G18" s="3">
        <f t="shared" si="0"/>
        <v>3467.92</v>
      </c>
      <c r="H18" s="3">
        <v>2000</v>
      </c>
    </row>
    <row r="19" spans="1:8" x14ac:dyDescent="0.2">
      <c r="A19" s="3">
        <v>2128</v>
      </c>
      <c r="B19" s="3" t="s">
        <v>31</v>
      </c>
      <c r="C19" s="3">
        <v>32</v>
      </c>
      <c r="D19" s="3">
        <v>4640</v>
      </c>
      <c r="E19" s="3">
        <v>1160</v>
      </c>
      <c r="F19" s="3">
        <v>1546.67</v>
      </c>
      <c r="G19" s="3">
        <f t="shared" si="0"/>
        <v>2706.67</v>
      </c>
      <c r="H19" s="3">
        <v>2000</v>
      </c>
    </row>
    <row r="20" spans="1:8" x14ac:dyDescent="0.2">
      <c r="A20" s="3">
        <v>2130</v>
      </c>
      <c r="B20" s="3" t="s">
        <v>32</v>
      </c>
      <c r="C20" s="3">
        <v>59</v>
      </c>
      <c r="D20" s="3">
        <v>8555</v>
      </c>
      <c r="E20" s="3">
        <v>2138.75</v>
      </c>
      <c r="F20" s="3">
        <v>2851.67</v>
      </c>
      <c r="G20" s="3">
        <f t="shared" si="0"/>
        <v>4990.42</v>
      </c>
      <c r="H20" s="3">
        <v>2000</v>
      </c>
    </row>
    <row r="21" spans="1:8" x14ac:dyDescent="0.2">
      <c r="A21" s="3">
        <v>2132</v>
      </c>
      <c r="B21" s="3" t="s">
        <v>33</v>
      </c>
      <c r="C21" s="3">
        <v>54</v>
      </c>
      <c r="D21" s="3">
        <v>7830</v>
      </c>
      <c r="E21" s="3">
        <v>1957.5</v>
      </c>
      <c r="F21" s="3">
        <v>2610</v>
      </c>
      <c r="G21" s="3">
        <f t="shared" si="0"/>
        <v>4567.5</v>
      </c>
      <c r="H21" s="3">
        <v>2000</v>
      </c>
    </row>
    <row r="22" spans="1:8" x14ac:dyDescent="0.2">
      <c r="A22" s="3">
        <v>2134</v>
      </c>
      <c r="B22" s="3" t="s">
        <v>34</v>
      </c>
      <c r="C22" s="3">
        <v>13</v>
      </c>
      <c r="D22" s="3">
        <v>2000</v>
      </c>
      <c r="E22" s="3">
        <v>500</v>
      </c>
      <c r="F22" s="3">
        <v>666.67</v>
      </c>
      <c r="G22" s="3">
        <f t="shared" si="0"/>
        <v>1166.67</v>
      </c>
      <c r="H22" s="3">
        <v>2000</v>
      </c>
    </row>
    <row r="23" spans="1:8" x14ac:dyDescent="0.2">
      <c r="A23" s="3">
        <v>2136</v>
      </c>
      <c r="B23" s="3" t="s">
        <v>35</v>
      </c>
      <c r="C23" s="3">
        <v>24</v>
      </c>
      <c r="D23" s="3">
        <v>3480</v>
      </c>
      <c r="E23" s="3">
        <v>870</v>
      </c>
      <c r="F23" s="3">
        <v>1160</v>
      </c>
      <c r="G23" s="3">
        <f t="shared" si="0"/>
        <v>2030</v>
      </c>
      <c r="H23" s="3">
        <v>2000</v>
      </c>
    </row>
    <row r="24" spans="1:8" x14ac:dyDescent="0.2">
      <c r="A24" s="3">
        <v>2137</v>
      </c>
      <c r="B24" s="3" t="s">
        <v>11</v>
      </c>
      <c r="C24" s="3">
        <v>30</v>
      </c>
      <c r="D24" s="3">
        <v>4350</v>
      </c>
      <c r="E24" s="3">
        <v>1087.5</v>
      </c>
      <c r="F24" s="3">
        <v>1450</v>
      </c>
      <c r="G24" s="3">
        <f t="shared" si="0"/>
        <v>2537.5</v>
      </c>
      <c r="H24" s="3">
        <v>2000</v>
      </c>
    </row>
    <row r="25" spans="1:8" x14ac:dyDescent="0.2">
      <c r="A25" s="3">
        <v>2138</v>
      </c>
      <c r="B25" s="3" t="s">
        <v>36</v>
      </c>
      <c r="C25" s="3">
        <v>41</v>
      </c>
      <c r="D25" s="3">
        <v>5945</v>
      </c>
      <c r="E25" s="3">
        <v>1486.25</v>
      </c>
      <c r="F25" s="3">
        <v>1981.67</v>
      </c>
      <c r="G25" s="3">
        <f t="shared" si="0"/>
        <v>3467.92</v>
      </c>
      <c r="H25" s="3">
        <v>2000</v>
      </c>
    </row>
    <row r="26" spans="1:8" x14ac:dyDescent="0.2">
      <c r="A26" s="3">
        <v>2139</v>
      </c>
      <c r="B26" s="3" t="s">
        <v>37</v>
      </c>
      <c r="C26" s="3">
        <v>43</v>
      </c>
      <c r="D26" s="3">
        <v>6235</v>
      </c>
      <c r="E26" s="3">
        <v>1558.75</v>
      </c>
      <c r="F26" s="3">
        <v>2078.33</v>
      </c>
      <c r="G26" s="3">
        <f t="shared" si="0"/>
        <v>3637.08</v>
      </c>
      <c r="H26" s="3">
        <v>2000</v>
      </c>
    </row>
    <row r="27" spans="1:8" x14ac:dyDescent="0.2">
      <c r="A27" s="3">
        <v>2142</v>
      </c>
      <c r="B27" s="3" t="s">
        <v>5</v>
      </c>
      <c r="C27" s="3">
        <v>36</v>
      </c>
      <c r="D27" s="3">
        <v>5220</v>
      </c>
      <c r="E27" s="3">
        <v>1341.25</v>
      </c>
      <c r="F27" s="3">
        <v>1703.75</v>
      </c>
      <c r="G27" s="3">
        <f t="shared" si="0"/>
        <v>3045</v>
      </c>
      <c r="H27" s="3">
        <v>2000</v>
      </c>
    </row>
    <row r="28" spans="1:8" x14ac:dyDescent="0.2">
      <c r="A28" s="3">
        <v>2147</v>
      </c>
      <c r="B28" s="3" t="s">
        <v>38</v>
      </c>
      <c r="C28" s="3">
        <v>15</v>
      </c>
      <c r="D28" s="3">
        <v>2175</v>
      </c>
      <c r="E28" s="3">
        <v>543.75</v>
      </c>
      <c r="F28" s="3">
        <v>725</v>
      </c>
      <c r="G28" s="3">
        <f t="shared" si="0"/>
        <v>1268.75</v>
      </c>
      <c r="H28" s="3">
        <v>2000</v>
      </c>
    </row>
    <row r="29" spans="1:8" x14ac:dyDescent="0.2">
      <c r="A29" s="3">
        <v>2148</v>
      </c>
      <c r="B29" s="3" t="s">
        <v>39</v>
      </c>
      <c r="C29" s="3">
        <v>17</v>
      </c>
      <c r="D29" s="3">
        <v>2465</v>
      </c>
      <c r="E29" s="3">
        <v>616.25</v>
      </c>
      <c r="F29" s="3">
        <v>821.67</v>
      </c>
      <c r="G29" s="3">
        <f t="shared" si="0"/>
        <v>1437.92</v>
      </c>
      <c r="H29" s="3">
        <v>2000</v>
      </c>
    </row>
    <row r="30" spans="1:8" x14ac:dyDescent="0.2">
      <c r="A30" s="3">
        <v>2155</v>
      </c>
      <c r="B30" s="3" t="s">
        <v>40</v>
      </c>
      <c r="C30" s="3">
        <v>48</v>
      </c>
      <c r="D30" s="3">
        <v>9420</v>
      </c>
      <c r="E30" s="3">
        <v>2355</v>
      </c>
      <c r="F30" s="3">
        <v>3140</v>
      </c>
      <c r="G30" s="3">
        <f t="shared" si="0"/>
        <v>5495</v>
      </c>
      <c r="H30" s="3">
        <v>2000</v>
      </c>
    </row>
    <row r="31" spans="1:8" x14ac:dyDescent="0.2">
      <c r="A31" s="3">
        <v>2156</v>
      </c>
      <c r="B31" s="3" t="s">
        <v>41</v>
      </c>
      <c r="C31" s="3">
        <v>68</v>
      </c>
      <c r="D31" s="3">
        <v>9860</v>
      </c>
      <c r="E31" s="3">
        <v>2465</v>
      </c>
      <c r="F31" s="3">
        <v>3286.67</v>
      </c>
      <c r="G31" s="3">
        <f t="shared" si="0"/>
        <v>5751.67</v>
      </c>
      <c r="H31" s="3">
        <v>2000</v>
      </c>
    </row>
    <row r="32" spans="1:8" x14ac:dyDescent="0.2">
      <c r="A32" s="3">
        <v>2161</v>
      </c>
      <c r="B32" s="3" t="s">
        <v>42</v>
      </c>
      <c r="C32" s="3">
        <v>31</v>
      </c>
      <c r="D32" s="3">
        <v>4495</v>
      </c>
      <c r="E32" s="3">
        <v>1123.75</v>
      </c>
      <c r="F32" s="3">
        <v>1498.33</v>
      </c>
      <c r="G32" s="3">
        <f t="shared" si="0"/>
        <v>2622.08</v>
      </c>
      <c r="H32" s="3">
        <v>2000</v>
      </c>
    </row>
    <row r="33" spans="1:8" x14ac:dyDescent="0.2">
      <c r="A33" s="3">
        <v>2163</v>
      </c>
      <c r="B33" s="3" t="s">
        <v>43</v>
      </c>
      <c r="C33" s="3">
        <v>28</v>
      </c>
      <c r="D33" s="3">
        <v>4060</v>
      </c>
      <c r="E33" s="3">
        <v>1015</v>
      </c>
      <c r="F33" s="3">
        <v>1353.33</v>
      </c>
      <c r="G33" s="3">
        <f t="shared" si="0"/>
        <v>2368.33</v>
      </c>
      <c r="H33" s="3">
        <v>2000</v>
      </c>
    </row>
    <row r="34" spans="1:8" x14ac:dyDescent="0.2">
      <c r="A34" s="3">
        <v>2164</v>
      </c>
      <c r="B34" s="3" t="s">
        <v>44</v>
      </c>
      <c r="C34" s="3">
        <v>24</v>
      </c>
      <c r="D34" s="3">
        <v>3480</v>
      </c>
      <c r="E34" s="3">
        <v>870</v>
      </c>
      <c r="F34" s="3">
        <v>1160</v>
      </c>
      <c r="G34" s="3">
        <f t="shared" si="0"/>
        <v>2030</v>
      </c>
      <c r="H34" s="3">
        <v>2000</v>
      </c>
    </row>
    <row r="35" spans="1:8" x14ac:dyDescent="0.2">
      <c r="A35" s="3">
        <v>2165</v>
      </c>
      <c r="B35" s="3" t="s">
        <v>45</v>
      </c>
      <c r="C35" s="3">
        <v>64</v>
      </c>
      <c r="D35" s="3">
        <v>9280</v>
      </c>
      <c r="E35" s="3">
        <v>2320</v>
      </c>
      <c r="F35" s="3">
        <v>3093.33</v>
      </c>
      <c r="G35" s="3">
        <f t="shared" si="0"/>
        <v>5413.33</v>
      </c>
      <c r="H35" s="3">
        <v>2000</v>
      </c>
    </row>
    <row r="36" spans="1:8" x14ac:dyDescent="0.2">
      <c r="A36" s="3">
        <v>2166</v>
      </c>
      <c r="B36" s="3" t="s">
        <v>46</v>
      </c>
      <c r="C36" s="3">
        <v>19</v>
      </c>
      <c r="D36" s="3">
        <v>2755</v>
      </c>
      <c r="E36" s="3">
        <v>688.75</v>
      </c>
      <c r="F36" s="3">
        <v>918.33</v>
      </c>
      <c r="G36" s="3">
        <f t="shared" si="0"/>
        <v>1607.08</v>
      </c>
      <c r="H36" s="3">
        <v>2000</v>
      </c>
    </row>
    <row r="37" spans="1:8" x14ac:dyDescent="0.2">
      <c r="A37" s="3">
        <v>2167</v>
      </c>
      <c r="B37" s="3" t="s">
        <v>47</v>
      </c>
      <c r="C37" s="3">
        <v>11</v>
      </c>
      <c r="D37" s="3">
        <v>2000</v>
      </c>
      <c r="E37" s="3">
        <v>500</v>
      </c>
      <c r="F37" s="3">
        <v>666.67</v>
      </c>
      <c r="G37" s="3">
        <f t="shared" si="0"/>
        <v>1166.67</v>
      </c>
      <c r="H37" s="3">
        <v>2000</v>
      </c>
    </row>
    <row r="38" spans="1:8" x14ac:dyDescent="0.2">
      <c r="A38" s="3">
        <v>2168</v>
      </c>
      <c r="B38" s="3" t="s">
        <v>48</v>
      </c>
      <c r="C38" s="3">
        <v>41</v>
      </c>
      <c r="D38" s="3">
        <v>5945</v>
      </c>
      <c r="E38" s="3">
        <v>1486.25</v>
      </c>
      <c r="F38" s="3">
        <v>1981.67</v>
      </c>
      <c r="G38" s="3">
        <f t="shared" si="0"/>
        <v>3467.92</v>
      </c>
      <c r="H38" s="3">
        <v>2000</v>
      </c>
    </row>
    <row r="39" spans="1:8" x14ac:dyDescent="0.2">
      <c r="A39" s="3">
        <v>2169</v>
      </c>
      <c r="B39" s="3" t="s">
        <v>49</v>
      </c>
      <c r="C39" s="3">
        <v>19</v>
      </c>
      <c r="D39" s="3">
        <v>2755</v>
      </c>
      <c r="E39" s="3">
        <v>688.75</v>
      </c>
      <c r="F39" s="3">
        <v>918.33</v>
      </c>
      <c r="G39" s="3">
        <f t="shared" si="0"/>
        <v>1607.08</v>
      </c>
      <c r="H39" s="3">
        <v>2000</v>
      </c>
    </row>
    <row r="40" spans="1:8" x14ac:dyDescent="0.2">
      <c r="A40" s="3">
        <v>2171</v>
      </c>
      <c r="B40" s="3" t="s">
        <v>50</v>
      </c>
      <c r="C40" s="3">
        <v>98</v>
      </c>
      <c r="D40" s="3">
        <v>14210</v>
      </c>
      <c r="E40" s="3">
        <v>3588.75</v>
      </c>
      <c r="F40" s="3">
        <v>4700.42</v>
      </c>
      <c r="G40" s="3">
        <f t="shared" si="0"/>
        <v>8289.17</v>
      </c>
      <c r="H40" s="3">
        <v>2000</v>
      </c>
    </row>
    <row r="41" spans="1:8" x14ac:dyDescent="0.2">
      <c r="A41" s="3">
        <v>2175</v>
      </c>
      <c r="B41" s="3" t="s">
        <v>51</v>
      </c>
      <c r="C41" s="3">
        <v>84</v>
      </c>
      <c r="D41" s="3">
        <v>12180</v>
      </c>
      <c r="E41" s="3">
        <v>3045</v>
      </c>
      <c r="F41" s="3">
        <v>4060</v>
      </c>
      <c r="G41" s="3">
        <f t="shared" si="0"/>
        <v>7105</v>
      </c>
      <c r="H41" s="3">
        <v>2000</v>
      </c>
    </row>
    <row r="42" spans="1:8" x14ac:dyDescent="0.2">
      <c r="A42" s="3">
        <v>2176</v>
      </c>
      <c r="B42" s="3" t="s">
        <v>52</v>
      </c>
      <c r="C42" s="3">
        <v>95</v>
      </c>
      <c r="D42" s="3">
        <v>13775</v>
      </c>
      <c r="E42" s="3">
        <v>3443.75</v>
      </c>
      <c r="F42" s="3">
        <v>4591.67</v>
      </c>
      <c r="G42" s="3">
        <f t="shared" si="0"/>
        <v>8035.42</v>
      </c>
      <c r="H42" s="3">
        <v>2000</v>
      </c>
    </row>
    <row r="43" spans="1:8" x14ac:dyDescent="0.2">
      <c r="A43" s="3">
        <v>2185</v>
      </c>
      <c r="B43" s="3" t="s">
        <v>53</v>
      </c>
      <c r="C43" s="3">
        <v>37</v>
      </c>
      <c r="D43" s="3">
        <v>5365</v>
      </c>
      <c r="E43" s="3">
        <v>1305</v>
      </c>
      <c r="F43" s="3">
        <v>1824.58</v>
      </c>
      <c r="G43" s="3">
        <f t="shared" si="0"/>
        <v>3129.58</v>
      </c>
      <c r="H43" s="3">
        <v>2000</v>
      </c>
    </row>
    <row r="44" spans="1:8" x14ac:dyDescent="0.2">
      <c r="A44" s="3">
        <v>2187</v>
      </c>
      <c r="B44" s="3" t="s">
        <v>54</v>
      </c>
      <c r="C44" s="3">
        <v>10</v>
      </c>
      <c r="D44" s="3">
        <v>2000</v>
      </c>
      <c r="E44" s="3">
        <v>500</v>
      </c>
      <c r="F44" s="3">
        <v>666.67</v>
      </c>
      <c r="G44" s="3">
        <f t="shared" si="0"/>
        <v>1166.67</v>
      </c>
      <c r="H44" s="3">
        <v>2000</v>
      </c>
    </row>
    <row r="45" spans="1:8" x14ac:dyDescent="0.2">
      <c r="A45" s="3">
        <v>2188</v>
      </c>
      <c r="B45" s="3" t="s">
        <v>55</v>
      </c>
      <c r="C45" s="3">
        <v>11</v>
      </c>
      <c r="D45" s="3">
        <v>2000</v>
      </c>
      <c r="E45" s="3">
        <v>500</v>
      </c>
      <c r="F45" s="3">
        <v>666.67</v>
      </c>
      <c r="G45" s="3">
        <f t="shared" si="0"/>
        <v>1166.67</v>
      </c>
      <c r="H45" s="3">
        <v>2000</v>
      </c>
    </row>
    <row r="46" spans="1:8" x14ac:dyDescent="0.2">
      <c r="A46" s="3">
        <v>2189</v>
      </c>
      <c r="B46" s="3" t="s">
        <v>56</v>
      </c>
      <c r="C46" s="3">
        <v>15</v>
      </c>
      <c r="D46" s="3">
        <v>2175</v>
      </c>
      <c r="E46" s="3">
        <v>543.75</v>
      </c>
      <c r="F46" s="3">
        <v>725</v>
      </c>
      <c r="G46" s="3">
        <f t="shared" si="0"/>
        <v>1268.75</v>
      </c>
      <c r="H46" s="3">
        <v>2000</v>
      </c>
    </row>
    <row r="47" spans="1:8" x14ac:dyDescent="0.2">
      <c r="A47" s="3">
        <v>2190</v>
      </c>
      <c r="B47" s="3" t="s">
        <v>57</v>
      </c>
      <c r="C47" s="3">
        <v>10</v>
      </c>
      <c r="D47" s="3">
        <v>2000</v>
      </c>
      <c r="E47" s="3">
        <v>500</v>
      </c>
      <c r="F47" s="3">
        <v>666.67</v>
      </c>
      <c r="G47" s="3">
        <f t="shared" si="0"/>
        <v>1166.67</v>
      </c>
      <c r="H47" s="3">
        <v>2000</v>
      </c>
    </row>
    <row r="48" spans="1:8" x14ac:dyDescent="0.2">
      <c r="A48" s="3">
        <v>2192</v>
      </c>
      <c r="B48" s="3" t="s">
        <v>58</v>
      </c>
      <c r="C48" s="3">
        <v>71</v>
      </c>
      <c r="D48" s="3">
        <v>10295</v>
      </c>
      <c r="E48" s="3">
        <v>2573.75</v>
      </c>
      <c r="F48" s="3">
        <v>3431.67</v>
      </c>
      <c r="G48" s="3">
        <f t="shared" si="0"/>
        <v>6005.42</v>
      </c>
      <c r="H48" s="3">
        <v>2000</v>
      </c>
    </row>
    <row r="49" spans="1:8" x14ac:dyDescent="0.2">
      <c r="A49" s="3">
        <v>2193</v>
      </c>
      <c r="B49" s="3" t="s">
        <v>59</v>
      </c>
      <c r="C49" s="3">
        <v>41</v>
      </c>
      <c r="D49" s="3">
        <v>5945</v>
      </c>
      <c r="E49" s="3">
        <v>1486.25</v>
      </c>
      <c r="F49" s="3">
        <v>1981.67</v>
      </c>
      <c r="G49" s="3">
        <f t="shared" si="0"/>
        <v>3467.92</v>
      </c>
      <c r="H49" s="3">
        <v>2000</v>
      </c>
    </row>
    <row r="50" spans="1:8" x14ac:dyDescent="0.2">
      <c r="A50" s="3">
        <v>2226</v>
      </c>
      <c r="B50" s="3" t="s">
        <v>60</v>
      </c>
      <c r="C50" s="3">
        <v>17</v>
      </c>
      <c r="D50" s="3">
        <v>2465</v>
      </c>
      <c r="E50" s="3">
        <v>616.25</v>
      </c>
      <c r="F50" s="3">
        <v>821.67</v>
      </c>
      <c r="G50" s="3">
        <f t="shared" si="0"/>
        <v>1437.92</v>
      </c>
      <c r="H50" s="3">
        <v>2000</v>
      </c>
    </row>
    <row r="51" spans="1:8" x14ac:dyDescent="0.2">
      <c r="A51" s="3">
        <v>2227</v>
      </c>
      <c r="B51" s="3" t="s">
        <v>61</v>
      </c>
      <c r="C51" s="3">
        <v>22</v>
      </c>
      <c r="D51" s="3">
        <v>3190</v>
      </c>
      <c r="E51" s="3">
        <v>797.5</v>
      </c>
      <c r="F51" s="3">
        <v>1063.33</v>
      </c>
      <c r="G51" s="3">
        <f t="shared" si="0"/>
        <v>1860.83</v>
      </c>
      <c r="H51" s="3">
        <v>2000</v>
      </c>
    </row>
    <row r="52" spans="1:8" x14ac:dyDescent="0.2">
      <c r="A52" s="3">
        <v>2228</v>
      </c>
      <c r="B52" s="3" t="s">
        <v>62</v>
      </c>
      <c r="C52" s="3">
        <v>80</v>
      </c>
      <c r="D52" s="3">
        <v>11600</v>
      </c>
      <c r="E52" s="3">
        <v>2900</v>
      </c>
      <c r="F52" s="3">
        <v>3866.67</v>
      </c>
      <c r="G52" s="3">
        <f t="shared" si="0"/>
        <v>6766.67</v>
      </c>
      <c r="H52" s="3">
        <v>2000</v>
      </c>
    </row>
    <row r="53" spans="1:8" x14ac:dyDescent="0.2">
      <c r="A53" s="3">
        <v>2231</v>
      </c>
      <c r="B53" s="3" t="s">
        <v>63</v>
      </c>
      <c r="C53" s="3">
        <v>20</v>
      </c>
      <c r="D53" s="3">
        <v>2900</v>
      </c>
      <c r="E53" s="3">
        <v>761.25</v>
      </c>
      <c r="F53" s="3">
        <v>930.42</v>
      </c>
      <c r="G53" s="3">
        <f t="shared" si="0"/>
        <v>1691.67</v>
      </c>
      <c r="H53" s="3">
        <v>2000</v>
      </c>
    </row>
    <row r="54" spans="1:8" x14ac:dyDescent="0.2">
      <c r="A54" s="3">
        <v>2239</v>
      </c>
      <c r="B54" s="3" t="s">
        <v>64</v>
      </c>
      <c r="C54" s="3">
        <v>4</v>
      </c>
      <c r="D54" s="3">
        <v>2000</v>
      </c>
      <c r="E54" s="3">
        <v>500</v>
      </c>
      <c r="F54" s="3">
        <v>666.67</v>
      </c>
      <c r="G54" s="3">
        <f t="shared" si="0"/>
        <v>1166.67</v>
      </c>
      <c r="H54" s="3">
        <v>2000</v>
      </c>
    </row>
    <row r="55" spans="1:8" x14ac:dyDescent="0.2">
      <c r="A55" s="3">
        <v>2245</v>
      </c>
      <c r="B55" s="3" t="s">
        <v>65</v>
      </c>
      <c r="C55" s="3">
        <v>234</v>
      </c>
      <c r="D55" s="3">
        <v>33930</v>
      </c>
      <c r="E55" s="3">
        <v>8482.5</v>
      </c>
      <c r="F55" s="3">
        <v>11310</v>
      </c>
      <c r="G55" s="3">
        <f t="shared" si="0"/>
        <v>19792.5</v>
      </c>
      <c r="H55" s="3">
        <v>2000</v>
      </c>
    </row>
    <row r="56" spans="1:8" x14ac:dyDescent="0.2">
      <c r="A56" s="3">
        <v>2254</v>
      </c>
      <c r="B56" s="3" t="s">
        <v>66</v>
      </c>
      <c r="C56" s="3">
        <v>58</v>
      </c>
      <c r="D56" s="3">
        <v>8410</v>
      </c>
      <c r="E56" s="3">
        <v>2138.75</v>
      </c>
      <c r="F56" s="3">
        <v>2767.08</v>
      </c>
      <c r="G56" s="3">
        <f t="shared" si="0"/>
        <v>4905.83</v>
      </c>
      <c r="H56" s="3">
        <v>2000</v>
      </c>
    </row>
    <row r="57" spans="1:8" x14ac:dyDescent="0.2">
      <c r="A57" s="3">
        <v>2258</v>
      </c>
      <c r="B57" s="3" t="s">
        <v>67</v>
      </c>
      <c r="C57" s="3">
        <v>38</v>
      </c>
      <c r="D57" s="3">
        <v>5510</v>
      </c>
      <c r="E57" s="3">
        <v>1413.75</v>
      </c>
      <c r="F57" s="3">
        <v>1800.42</v>
      </c>
      <c r="G57" s="3">
        <f t="shared" si="0"/>
        <v>3214.17</v>
      </c>
      <c r="H57" s="3">
        <v>2000</v>
      </c>
    </row>
    <row r="58" spans="1:8" x14ac:dyDescent="0.2">
      <c r="A58" s="3">
        <v>2263</v>
      </c>
      <c r="B58" s="3" t="s">
        <v>68</v>
      </c>
      <c r="C58" s="3">
        <v>96</v>
      </c>
      <c r="D58" s="3">
        <v>13920</v>
      </c>
      <c r="E58" s="3">
        <v>3480</v>
      </c>
      <c r="F58" s="3">
        <v>4640</v>
      </c>
      <c r="G58" s="3">
        <f t="shared" si="0"/>
        <v>8120</v>
      </c>
      <c r="H58" s="3">
        <v>2000</v>
      </c>
    </row>
    <row r="59" spans="1:8" x14ac:dyDescent="0.2">
      <c r="A59" s="3">
        <v>2265</v>
      </c>
      <c r="B59" s="3" t="s">
        <v>69</v>
      </c>
      <c r="C59" s="3">
        <v>12</v>
      </c>
      <c r="D59" s="3">
        <v>2000</v>
      </c>
      <c r="E59" s="3">
        <v>500</v>
      </c>
      <c r="F59" s="3">
        <v>666.67</v>
      </c>
      <c r="G59" s="3">
        <f t="shared" si="0"/>
        <v>1166.67</v>
      </c>
      <c r="H59" s="3">
        <v>2000</v>
      </c>
    </row>
    <row r="60" spans="1:8" x14ac:dyDescent="0.2">
      <c r="A60" s="3">
        <v>2268</v>
      </c>
      <c r="B60" s="3" t="s">
        <v>70</v>
      </c>
      <c r="C60" s="3">
        <v>28</v>
      </c>
      <c r="D60" s="3">
        <v>4060</v>
      </c>
      <c r="E60" s="3">
        <v>1015</v>
      </c>
      <c r="F60" s="3">
        <v>1353.33</v>
      </c>
      <c r="G60" s="3">
        <f t="shared" si="0"/>
        <v>2368.33</v>
      </c>
      <c r="H60" s="3">
        <v>2000</v>
      </c>
    </row>
    <row r="61" spans="1:8" x14ac:dyDescent="0.2">
      <c r="A61" s="3">
        <v>2269</v>
      </c>
      <c r="B61" s="3" t="s">
        <v>71</v>
      </c>
      <c r="C61" s="3">
        <v>67</v>
      </c>
      <c r="D61" s="3">
        <v>9715</v>
      </c>
      <c r="E61" s="3">
        <v>2428.75</v>
      </c>
      <c r="F61" s="3">
        <v>3238.33</v>
      </c>
      <c r="G61" s="3">
        <f t="shared" si="0"/>
        <v>5667.08</v>
      </c>
      <c r="H61" s="3">
        <v>2000</v>
      </c>
    </row>
    <row r="62" spans="1:8" x14ac:dyDescent="0.2">
      <c r="A62" s="3">
        <v>2270</v>
      </c>
      <c r="B62" s="3" t="s">
        <v>72</v>
      </c>
      <c r="C62" s="3">
        <v>29</v>
      </c>
      <c r="D62" s="3">
        <v>4205</v>
      </c>
      <c r="E62" s="3">
        <v>1051.25</v>
      </c>
      <c r="F62" s="3">
        <v>1401.67</v>
      </c>
      <c r="G62" s="3">
        <f t="shared" si="0"/>
        <v>2452.92</v>
      </c>
      <c r="H62" s="3">
        <v>2000</v>
      </c>
    </row>
    <row r="63" spans="1:8" x14ac:dyDescent="0.2">
      <c r="A63" s="3">
        <v>2275</v>
      </c>
      <c r="B63" s="3" t="s">
        <v>19</v>
      </c>
      <c r="C63" s="3">
        <v>55</v>
      </c>
      <c r="D63" s="3">
        <v>7975</v>
      </c>
      <c r="E63" s="3">
        <v>1993.75</v>
      </c>
      <c r="F63" s="3">
        <v>2658.33</v>
      </c>
      <c r="G63" s="3">
        <f t="shared" si="0"/>
        <v>4652.08</v>
      </c>
      <c r="H63" s="3">
        <v>2000</v>
      </c>
    </row>
    <row r="64" spans="1:8" x14ac:dyDescent="0.2">
      <c r="A64" s="3">
        <v>2276</v>
      </c>
      <c r="B64" s="3" t="s">
        <v>73</v>
      </c>
      <c r="C64" s="3">
        <v>61</v>
      </c>
      <c r="D64" s="3">
        <v>8845</v>
      </c>
      <c r="E64" s="3">
        <v>2211.25</v>
      </c>
      <c r="F64" s="3">
        <v>2948.33</v>
      </c>
      <c r="G64" s="3">
        <f t="shared" si="0"/>
        <v>5159.58</v>
      </c>
      <c r="H64" s="3">
        <v>2000</v>
      </c>
    </row>
    <row r="65" spans="1:8" x14ac:dyDescent="0.2">
      <c r="A65" s="3">
        <v>2278</v>
      </c>
      <c r="B65" s="3" t="s">
        <v>74</v>
      </c>
      <c r="C65" s="3">
        <v>29</v>
      </c>
      <c r="D65" s="3">
        <v>4205</v>
      </c>
      <c r="E65" s="3">
        <v>1051.25</v>
      </c>
      <c r="F65" s="3">
        <v>1401.67</v>
      </c>
      <c r="G65" s="3">
        <f t="shared" si="0"/>
        <v>2452.92</v>
      </c>
      <c r="H65" s="3">
        <v>2000</v>
      </c>
    </row>
    <row r="66" spans="1:8" x14ac:dyDescent="0.2">
      <c r="A66" s="3">
        <v>2279</v>
      </c>
      <c r="B66" s="3" t="s">
        <v>75</v>
      </c>
      <c r="C66" s="3">
        <v>9</v>
      </c>
      <c r="D66" s="3">
        <v>2000</v>
      </c>
      <c r="E66" s="3">
        <v>500</v>
      </c>
      <c r="F66" s="3">
        <v>666.67</v>
      </c>
      <c r="G66" s="3">
        <f t="shared" si="0"/>
        <v>1166.67</v>
      </c>
      <c r="H66" s="3">
        <v>2000</v>
      </c>
    </row>
    <row r="67" spans="1:8" x14ac:dyDescent="0.2">
      <c r="A67" s="3">
        <v>2280</v>
      </c>
      <c r="B67" s="3" t="s">
        <v>76</v>
      </c>
      <c r="C67" s="3">
        <v>14</v>
      </c>
      <c r="D67" s="3">
        <v>2030</v>
      </c>
      <c r="E67" s="3">
        <v>507.5</v>
      </c>
      <c r="F67" s="3">
        <v>676.67</v>
      </c>
      <c r="G67" s="3">
        <f t="shared" ref="G67:G130" si="1">E67+F67</f>
        <v>1184.17</v>
      </c>
      <c r="H67" s="3">
        <v>2000</v>
      </c>
    </row>
    <row r="68" spans="1:8" x14ac:dyDescent="0.2">
      <c r="A68" s="3">
        <v>2282</v>
      </c>
      <c r="B68" s="3" t="s">
        <v>77</v>
      </c>
      <c r="C68" s="3">
        <v>74</v>
      </c>
      <c r="D68" s="3">
        <v>10730</v>
      </c>
      <c r="E68" s="3">
        <v>2682.5</v>
      </c>
      <c r="F68" s="3">
        <v>3576.67</v>
      </c>
      <c r="G68" s="3">
        <f t="shared" si="1"/>
        <v>6259.17</v>
      </c>
      <c r="H68" s="3">
        <v>2000</v>
      </c>
    </row>
    <row r="69" spans="1:8" x14ac:dyDescent="0.2">
      <c r="A69" s="3">
        <v>2285</v>
      </c>
      <c r="B69" s="3" t="s">
        <v>78</v>
      </c>
      <c r="C69" s="3">
        <v>29</v>
      </c>
      <c r="D69" s="3">
        <v>4205</v>
      </c>
      <c r="E69" s="3">
        <v>1051.25</v>
      </c>
      <c r="F69" s="3">
        <v>1401.67</v>
      </c>
      <c r="G69" s="3">
        <f t="shared" si="1"/>
        <v>2452.92</v>
      </c>
      <c r="H69" s="3">
        <v>2000</v>
      </c>
    </row>
    <row r="70" spans="1:8" x14ac:dyDescent="0.2">
      <c r="A70" s="3">
        <v>2289</v>
      </c>
      <c r="B70" s="3" t="s">
        <v>79</v>
      </c>
      <c r="C70" s="3">
        <v>17</v>
      </c>
      <c r="D70" s="3">
        <v>2465</v>
      </c>
      <c r="E70" s="3">
        <v>616.25</v>
      </c>
      <c r="F70" s="3">
        <v>821.67</v>
      </c>
      <c r="G70" s="3">
        <f t="shared" si="1"/>
        <v>1437.92</v>
      </c>
      <c r="H70" s="3">
        <v>2000</v>
      </c>
    </row>
    <row r="71" spans="1:8" x14ac:dyDescent="0.2">
      <c r="A71" s="3">
        <v>2298</v>
      </c>
      <c r="B71" s="3" t="s">
        <v>80</v>
      </c>
      <c r="C71" s="3">
        <v>76</v>
      </c>
      <c r="D71" s="3">
        <v>11020</v>
      </c>
      <c r="E71" s="3">
        <v>2755</v>
      </c>
      <c r="F71" s="3">
        <v>3673.33</v>
      </c>
      <c r="G71" s="3">
        <f t="shared" si="1"/>
        <v>6428.33</v>
      </c>
      <c r="H71" s="3">
        <v>2000</v>
      </c>
    </row>
    <row r="72" spans="1:8" x14ac:dyDescent="0.2">
      <c r="A72" s="3">
        <v>2300</v>
      </c>
      <c r="B72" s="3" t="s">
        <v>81</v>
      </c>
      <c r="C72" s="3">
        <v>12</v>
      </c>
      <c r="D72" s="3">
        <v>2000</v>
      </c>
      <c r="E72" s="3">
        <v>500</v>
      </c>
      <c r="F72" s="3">
        <v>666.67</v>
      </c>
      <c r="G72" s="3">
        <f t="shared" si="1"/>
        <v>1166.67</v>
      </c>
      <c r="H72" s="3">
        <v>2000</v>
      </c>
    </row>
    <row r="73" spans="1:8" x14ac:dyDescent="0.2">
      <c r="A73" s="3">
        <v>2312</v>
      </c>
      <c r="B73" s="3" t="s">
        <v>82</v>
      </c>
      <c r="C73" s="3">
        <v>71</v>
      </c>
      <c r="D73" s="3">
        <v>13474</v>
      </c>
      <c r="E73" s="3">
        <v>3368.5</v>
      </c>
      <c r="F73" s="3">
        <v>4491.33</v>
      </c>
      <c r="G73" s="3">
        <f t="shared" si="1"/>
        <v>7859.83</v>
      </c>
      <c r="H73" s="3">
        <v>2000</v>
      </c>
    </row>
    <row r="74" spans="1:8" x14ac:dyDescent="0.2">
      <c r="A74" s="3">
        <v>2318</v>
      </c>
      <c r="B74" s="3" t="s">
        <v>83</v>
      </c>
      <c r="C74" s="3">
        <v>17</v>
      </c>
      <c r="D74" s="3">
        <v>2465</v>
      </c>
      <c r="E74" s="3">
        <v>616.25</v>
      </c>
      <c r="F74" s="3">
        <v>821.67</v>
      </c>
      <c r="G74" s="3">
        <f t="shared" si="1"/>
        <v>1437.92</v>
      </c>
      <c r="H74" s="3">
        <v>2000</v>
      </c>
    </row>
    <row r="75" spans="1:8" x14ac:dyDescent="0.2">
      <c r="A75" s="3">
        <v>2320</v>
      </c>
      <c r="B75" s="3" t="s">
        <v>84</v>
      </c>
      <c r="C75" s="3">
        <v>56</v>
      </c>
      <c r="D75" s="3">
        <v>8120</v>
      </c>
      <c r="E75" s="3">
        <v>2030</v>
      </c>
      <c r="F75" s="3">
        <v>2706.67</v>
      </c>
      <c r="G75" s="3">
        <f t="shared" si="1"/>
        <v>4736.67</v>
      </c>
      <c r="H75" s="3">
        <v>2000</v>
      </c>
    </row>
    <row r="76" spans="1:8" x14ac:dyDescent="0.2">
      <c r="A76" s="3">
        <v>2321</v>
      </c>
      <c r="B76" s="3" t="s">
        <v>85</v>
      </c>
      <c r="C76" s="3">
        <v>16</v>
      </c>
      <c r="D76" s="3">
        <v>2320</v>
      </c>
      <c r="E76" s="3">
        <v>580</v>
      </c>
      <c r="F76" s="3">
        <v>773.33</v>
      </c>
      <c r="G76" s="3">
        <f t="shared" si="1"/>
        <v>1353.33</v>
      </c>
      <c r="H76" s="3">
        <v>2000</v>
      </c>
    </row>
    <row r="77" spans="1:8" x14ac:dyDescent="0.2">
      <c r="A77" s="3">
        <v>2322</v>
      </c>
      <c r="B77" s="3" t="s">
        <v>13</v>
      </c>
      <c r="C77" s="3">
        <v>21</v>
      </c>
      <c r="D77" s="3">
        <v>3045</v>
      </c>
      <c r="E77" s="3">
        <v>761.25</v>
      </c>
      <c r="F77" s="3">
        <v>1015</v>
      </c>
      <c r="G77" s="3">
        <f t="shared" si="1"/>
        <v>1776.25</v>
      </c>
      <c r="H77" s="3">
        <v>2000</v>
      </c>
    </row>
    <row r="78" spans="1:8" x14ac:dyDescent="0.2">
      <c r="A78" s="3">
        <v>2326</v>
      </c>
      <c r="B78" s="3" t="s">
        <v>86</v>
      </c>
      <c r="C78" s="3">
        <v>35</v>
      </c>
      <c r="D78" s="3">
        <v>5075</v>
      </c>
      <c r="E78" s="3">
        <v>1268.75</v>
      </c>
      <c r="F78" s="3">
        <v>1691.67</v>
      </c>
      <c r="G78" s="3">
        <f t="shared" si="1"/>
        <v>2960.42</v>
      </c>
      <c r="H78" s="3">
        <v>2000</v>
      </c>
    </row>
    <row r="79" spans="1:8" x14ac:dyDescent="0.2">
      <c r="A79" s="3">
        <v>2328</v>
      </c>
      <c r="B79" s="3" t="s">
        <v>87</v>
      </c>
      <c r="C79" s="3">
        <v>63</v>
      </c>
      <c r="D79" s="3">
        <v>9135</v>
      </c>
      <c r="E79" s="3">
        <v>2283.75</v>
      </c>
      <c r="F79" s="3">
        <v>3045</v>
      </c>
      <c r="G79" s="3">
        <f t="shared" si="1"/>
        <v>5328.75</v>
      </c>
      <c r="H79" s="3">
        <v>2000</v>
      </c>
    </row>
    <row r="80" spans="1:8" x14ac:dyDescent="0.2">
      <c r="A80" s="3">
        <v>2329</v>
      </c>
      <c r="B80" s="3" t="s">
        <v>88</v>
      </c>
      <c r="C80" s="3">
        <v>66</v>
      </c>
      <c r="D80" s="3">
        <v>9570</v>
      </c>
      <c r="E80" s="3">
        <v>2392.5</v>
      </c>
      <c r="F80" s="3">
        <v>3190</v>
      </c>
      <c r="G80" s="3">
        <f t="shared" si="1"/>
        <v>5582.5</v>
      </c>
      <c r="H80" s="3">
        <v>2000</v>
      </c>
    </row>
    <row r="81" spans="1:8" x14ac:dyDescent="0.2">
      <c r="A81" s="3">
        <v>2337</v>
      </c>
      <c r="B81" s="3" t="s">
        <v>89</v>
      </c>
      <c r="C81" s="3">
        <v>79</v>
      </c>
      <c r="D81" s="3">
        <v>11455</v>
      </c>
      <c r="E81" s="3">
        <v>2863.75</v>
      </c>
      <c r="F81" s="3">
        <v>3818.33</v>
      </c>
      <c r="G81" s="3">
        <f t="shared" si="1"/>
        <v>6682.08</v>
      </c>
      <c r="H81" s="3">
        <v>2000</v>
      </c>
    </row>
    <row r="82" spans="1:8" x14ac:dyDescent="0.2">
      <c r="A82" s="3">
        <v>2340</v>
      </c>
      <c r="B82" s="3" t="s">
        <v>90</v>
      </c>
      <c r="C82" s="3">
        <v>45</v>
      </c>
      <c r="D82" s="3">
        <v>6525</v>
      </c>
      <c r="E82" s="3">
        <v>1631.25</v>
      </c>
      <c r="F82" s="3">
        <v>2175</v>
      </c>
      <c r="G82" s="3">
        <f t="shared" si="1"/>
        <v>3806.25</v>
      </c>
      <c r="H82" s="3">
        <v>2000</v>
      </c>
    </row>
    <row r="83" spans="1:8" x14ac:dyDescent="0.2">
      <c r="A83" s="3">
        <v>2345</v>
      </c>
      <c r="B83" s="3" t="s">
        <v>91</v>
      </c>
      <c r="C83" s="3">
        <v>51</v>
      </c>
      <c r="D83" s="3">
        <v>7395</v>
      </c>
      <c r="E83" s="3">
        <v>1848.75</v>
      </c>
      <c r="F83" s="3">
        <v>2465</v>
      </c>
      <c r="G83" s="3">
        <f t="shared" si="1"/>
        <v>4313.75</v>
      </c>
      <c r="H83" s="3">
        <v>2000</v>
      </c>
    </row>
    <row r="84" spans="1:8" x14ac:dyDescent="0.2">
      <c r="A84" s="3">
        <v>2431</v>
      </c>
      <c r="B84" s="3" t="s">
        <v>92</v>
      </c>
      <c r="C84" s="3">
        <v>133</v>
      </c>
      <c r="D84" s="3">
        <v>19285</v>
      </c>
      <c r="E84" s="3">
        <v>4857.5</v>
      </c>
      <c r="F84" s="3">
        <v>6392.08</v>
      </c>
      <c r="G84" s="3">
        <f t="shared" si="1"/>
        <v>11249.58</v>
      </c>
      <c r="H84" s="3">
        <v>2000</v>
      </c>
    </row>
    <row r="85" spans="1:8" x14ac:dyDescent="0.2">
      <c r="A85" s="3">
        <v>2434</v>
      </c>
      <c r="B85" s="3" t="s">
        <v>93</v>
      </c>
      <c r="C85" s="3">
        <v>265</v>
      </c>
      <c r="D85" s="3">
        <v>41154</v>
      </c>
      <c r="E85" s="3">
        <v>10288.5</v>
      </c>
      <c r="F85" s="3">
        <v>13718</v>
      </c>
      <c r="G85" s="3">
        <f t="shared" si="1"/>
        <v>24006.5</v>
      </c>
      <c r="H85" s="3">
        <v>2000</v>
      </c>
    </row>
    <row r="86" spans="1:8" x14ac:dyDescent="0.2">
      <c r="A86" s="3">
        <v>2454</v>
      </c>
      <c r="B86" s="3" t="s">
        <v>94</v>
      </c>
      <c r="C86" s="3">
        <v>58</v>
      </c>
      <c r="D86" s="3">
        <v>8410</v>
      </c>
      <c r="E86" s="3">
        <v>2211.25</v>
      </c>
      <c r="F86" s="3">
        <v>2694.58</v>
      </c>
      <c r="G86" s="3">
        <f t="shared" si="1"/>
        <v>4905.83</v>
      </c>
      <c r="H86" s="3">
        <v>2000</v>
      </c>
    </row>
    <row r="87" spans="1:8" x14ac:dyDescent="0.2">
      <c r="A87" s="3">
        <v>2459</v>
      </c>
      <c r="B87" s="3" t="s">
        <v>95</v>
      </c>
      <c r="C87" s="3">
        <v>14</v>
      </c>
      <c r="D87" s="3">
        <v>2030</v>
      </c>
      <c r="E87" s="3">
        <v>507.5</v>
      </c>
      <c r="F87" s="3">
        <v>676.67</v>
      </c>
      <c r="G87" s="3">
        <f t="shared" si="1"/>
        <v>1184.17</v>
      </c>
      <c r="H87" s="3">
        <v>2000</v>
      </c>
    </row>
    <row r="88" spans="1:8" x14ac:dyDescent="0.2">
      <c r="A88" s="3">
        <v>2465</v>
      </c>
      <c r="B88" s="3" t="s">
        <v>9</v>
      </c>
      <c r="C88" s="3">
        <v>17</v>
      </c>
      <c r="D88" s="3">
        <v>2465</v>
      </c>
      <c r="E88" s="3">
        <v>616.25</v>
      </c>
      <c r="F88" s="3">
        <v>821.67</v>
      </c>
      <c r="G88" s="3">
        <f t="shared" si="1"/>
        <v>1437.92</v>
      </c>
      <c r="H88" s="3">
        <v>2000</v>
      </c>
    </row>
    <row r="89" spans="1:8" x14ac:dyDescent="0.2">
      <c r="A89" s="3">
        <v>2471</v>
      </c>
      <c r="B89" s="3" t="s">
        <v>96</v>
      </c>
      <c r="C89" s="3">
        <v>169</v>
      </c>
      <c r="D89" s="3">
        <v>58339</v>
      </c>
      <c r="E89" s="3">
        <v>14638.25</v>
      </c>
      <c r="F89" s="3">
        <v>19392.830000000002</v>
      </c>
      <c r="G89" s="3">
        <f t="shared" si="1"/>
        <v>34031.08</v>
      </c>
      <c r="H89" s="3">
        <v>2000</v>
      </c>
    </row>
    <row r="90" spans="1:8" x14ac:dyDescent="0.2">
      <c r="A90" s="3">
        <v>2474</v>
      </c>
      <c r="B90" s="3" t="s">
        <v>97</v>
      </c>
      <c r="C90" s="3">
        <v>66</v>
      </c>
      <c r="D90" s="3">
        <v>9570</v>
      </c>
      <c r="E90" s="3">
        <v>2392.5</v>
      </c>
      <c r="F90" s="3">
        <v>3190</v>
      </c>
      <c r="G90" s="3">
        <f t="shared" si="1"/>
        <v>5582.5</v>
      </c>
      <c r="H90" s="3">
        <v>2000</v>
      </c>
    </row>
    <row r="91" spans="1:8" x14ac:dyDescent="0.2">
      <c r="A91" s="3">
        <v>2482</v>
      </c>
      <c r="B91" s="3" t="s">
        <v>98</v>
      </c>
      <c r="C91" s="3">
        <v>20</v>
      </c>
      <c r="D91" s="3">
        <v>2900</v>
      </c>
      <c r="E91" s="3">
        <v>725</v>
      </c>
      <c r="F91" s="3">
        <v>966.67</v>
      </c>
      <c r="G91" s="3">
        <f t="shared" si="1"/>
        <v>1691.67</v>
      </c>
      <c r="H91" s="3">
        <v>2000</v>
      </c>
    </row>
    <row r="92" spans="1:8" x14ac:dyDescent="0.2">
      <c r="A92" s="3">
        <v>2490</v>
      </c>
      <c r="B92" s="3" t="s">
        <v>99</v>
      </c>
      <c r="C92" s="3">
        <v>32</v>
      </c>
      <c r="D92" s="3">
        <v>6510</v>
      </c>
      <c r="E92" s="3">
        <v>1627.5</v>
      </c>
      <c r="F92" s="3">
        <v>2170</v>
      </c>
      <c r="G92" s="3">
        <f t="shared" si="1"/>
        <v>3797.5</v>
      </c>
      <c r="H92" s="3">
        <v>2000</v>
      </c>
    </row>
    <row r="93" spans="1:8" x14ac:dyDescent="0.2">
      <c r="A93" s="3">
        <v>2509</v>
      </c>
      <c r="B93" s="3" t="s">
        <v>100</v>
      </c>
      <c r="C93" s="3">
        <v>76</v>
      </c>
      <c r="D93" s="3">
        <v>11020</v>
      </c>
      <c r="E93" s="3">
        <v>2755</v>
      </c>
      <c r="F93" s="3">
        <v>3673.33</v>
      </c>
      <c r="G93" s="3">
        <f t="shared" si="1"/>
        <v>6428.33</v>
      </c>
      <c r="H93" s="3">
        <v>2000</v>
      </c>
    </row>
    <row r="94" spans="1:8" x14ac:dyDescent="0.2">
      <c r="A94" s="3">
        <v>2510</v>
      </c>
      <c r="B94" s="3" t="s">
        <v>17</v>
      </c>
      <c r="C94" s="3">
        <v>98</v>
      </c>
      <c r="D94" s="3">
        <v>14210</v>
      </c>
      <c r="E94" s="3">
        <v>3552.5</v>
      </c>
      <c r="F94" s="3">
        <v>4736.67</v>
      </c>
      <c r="G94" s="3">
        <f t="shared" si="1"/>
        <v>8289.17</v>
      </c>
      <c r="H94" s="3">
        <v>2000</v>
      </c>
    </row>
    <row r="95" spans="1:8" x14ac:dyDescent="0.2">
      <c r="A95" s="3">
        <v>2514</v>
      </c>
      <c r="B95" s="3" t="s">
        <v>101</v>
      </c>
      <c r="C95" s="3">
        <v>37</v>
      </c>
      <c r="D95" s="3">
        <v>5365</v>
      </c>
      <c r="E95" s="3">
        <v>1413.75</v>
      </c>
      <c r="F95" s="3">
        <v>1715.83</v>
      </c>
      <c r="G95" s="3">
        <f t="shared" si="1"/>
        <v>3129.58</v>
      </c>
      <c r="H95" s="3">
        <v>2000</v>
      </c>
    </row>
    <row r="96" spans="1:8" x14ac:dyDescent="0.2">
      <c r="A96" s="3">
        <v>2519</v>
      </c>
      <c r="B96" s="3" t="s">
        <v>102</v>
      </c>
      <c r="C96" s="3">
        <v>21</v>
      </c>
      <c r="D96" s="3">
        <v>3045</v>
      </c>
      <c r="E96" s="3">
        <v>761.25</v>
      </c>
      <c r="F96" s="3">
        <v>1015</v>
      </c>
      <c r="G96" s="3">
        <f t="shared" si="1"/>
        <v>1776.25</v>
      </c>
      <c r="H96" s="3">
        <v>2000</v>
      </c>
    </row>
    <row r="97" spans="1:8" x14ac:dyDescent="0.2">
      <c r="A97" s="3">
        <v>2520</v>
      </c>
      <c r="B97" s="3" t="s">
        <v>103</v>
      </c>
      <c r="C97" s="3">
        <v>53</v>
      </c>
      <c r="D97" s="3">
        <v>7685</v>
      </c>
      <c r="E97" s="3">
        <v>1921.25</v>
      </c>
      <c r="F97" s="3">
        <v>2561.67</v>
      </c>
      <c r="G97" s="3">
        <f t="shared" si="1"/>
        <v>4482.92</v>
      </c>
      <c r="H97" s="3">
        <v>2000</v>
      </c>
    </row>
    <row r="98" spans="1:8" x14ac:dyDescent="0.2">
      <c r="A98" s="3">
        <v>2524</v>
      </c>
      <c r="B98" s="3" t="s">
        <v>104</v>
      </c>
      <c r="C98" s="3">
        <v>52</v>
      </c>
      <c r="D98" s="3">
        <v>7540</v>
      </c>
      <c r="E98" s="3">
        <v>1885</v>
      </c>
      <c r="F98" s="3">
        <v>2513.33</v>
      </c>
      <c r="G98" s="3">
        <f t="shared" si="1"/>
        <v>4398.33</v>
      </c>
      <c r="H98" s="3">
        <v>2000</v>
      </c>
    </row>
    <row r="99" spans="1:8" x14ac:dyDescent="0.2">
      <c r="A99" s="3">
        <v>2525</v>
      </c>
      <c r="B99" s="3" t="s">
        <v>105</v>
      </c>
      <c r="C99" s="3">
        <v>83</v>
      </c>
      <c r="D99" s="3">
        <v>12035</v>
      </c>
      <c r="E99" s="3">
        <v>3008.75</v>
      </c>
      <c r="F99" s="3">
        <v>4011.67</v>
      </c>
      <c r="G99" s="3">
        <f t="shared" si="1"/>
        <v>7020.42</v>
      </c>
      <c r="H99" s="3">
        <v>2000</v>
      </c>
    </row>
    <row r="100" spans="1:8" x14ac:dyDescent="0.2">
      <c r="A100" s="3">
        <v>2530</v>
      </c>
      <c r="B100" s="3" t="s">
        <v>106</v>
      </c>
      <c r="C100" s="3">
        <v>44</v>
      </c>
      <c r="D100" s="3">
        <v>6380</v>
      </c>
      <c r="E100" s="3">
        <v>1595</v>
      </c>
      <c r="F100" s="3">
        <v>2126.67</v>
      </c>
      <c r="G100" s="3">
        <f t="shared" si="1"/>
        <v>3721.67</v>
      </c>
      <c r="H100" s="3">
        <v>2000</v>
      </c>
    </row>
    <row r="101" spans="1:8" x14ac:dyDescent="0.2">
      <c r="A101" s="3">
        <v>2532</v>
      </c>
      <c r="B101" s="3" t="s">
        <v>107</v>
      </c>
      <c r="C101" s="3">
        <v>18</v>
      </c>
      <c r="D101" s="3">
        <v>2610</v>
      </c>
      <c r="E101" s="3">
        <v>652.5</v>
      </c>
      <c r="F101" s="3">
        <v>870</v>
      </c>
      <c r="G101" s="3">
        <f t="shared" si="1"/>
        <v>1522.5</v>
      </c>
      <c r="H101" s="3">
        <v>2000</v>
      </c>
    </row>
    <row r="102" spans="1:8" x14ac:dyDescent="0.2">
      <c r="A102" s="3">
        <v>2539</v>
      </c>
      <c r="B102" s="3" t="s">
        <v>108</v>
      </c>
      <c r="C102" s="3">
        <v>15</v>
      </c>
      <c r="D102" s="3">
        <v>2175</v>
      </c>
      <c r="E102" s="3">
        <v>543.75</v>
      </c>
      <c r="F102" s="3">
        <v>725</v>
      </c>
      <c r="G102" s="3">
        <f t="shared" si="1"/>
        <v>1268.75</v>
      </c>
      <c r="H102" s="3">
        <v>2000</v>
      </c>
    </row>
    <row r="103" spans="1:8" x14ac:dyDescent="0.2">
      <c r="A103" s="3">
        <v>2545</v>
      </c>
      <c r="B103" s="3" t="s">
        <v>109</v>
      </c>
      <c r="C103" s="3">
        <v>49</v>
      </c>
      <c r="D103" s="3">
        <v>7105</v>
      </c>
      <c r="E103" s="3">
        <v>1776.25</v>
      </c>
      <c r="F103" s="3">
        <v>2368.33</v>
      </c>
      <c r="G103" s="3">
        <f t="shared" si="1"/>
        <v>4144.58</v>
      </c>
      <c r="H103" s="3">
        <v>2000</v>
      </c>
    </row>
    <row r="104" spans="1:8" x14ac:dyDescent="0.2">
      <c r="A104" s="3">
        <v>2552</v>
      </c>
      <c r="B104" s="3" t="s">
        <v>110</v>
      </c>
      <c r="C104" s="3">
        <v>27</v>
      </c>
      <c r="D104" s="3">
        <v>3915</v>
      </c>
      <c r="E104" s="3">
        <v>978.75</v>
      </c>
      <c r="F104" s="3">
        <v>1305</v>
      </c>
      <c r="G104" s="3">
        <f t="shared" si="1"/>
        <v>2283.75</v>
      </c>
      <c r="H104" s="3">
        <v>2000</v>
      </c>
    </row>
    <row r="105" spans="1:8" x14ac:dyDescent="0.2">
      <c r="A105" s="3">
        <v>2559</v>
      </c>
      <c r="B105" s="3" t="s">
        <v>111</v>
      </c>
      <c r="C105" s="3">
        <v>42</v>
      </c>
      <c r="D105" s="3">
        <v>6090</v>
      </c>
      <c r="E105" s="3">
        <v>1522.5</v>
      </c>
      <c r="F105" s="3">
        <v>2030</v>
      </c>
      <c r="G105" s="3">
        <f t="shared" si="1"/>
        <v>3552.5</v>
      </c>
      <c r="H105" s="3">
        <v>2000</v>
      </c>
    </row>
    <row r="106" spans="1:8" x14ac:dyDescent="0.2">
      <c r="A106" s="3">
        <v>2562</v>
      </c>
      <c r="B106" s="3" t="s">
        <v>112</v>
      </c>
      <c r="C106" s="3">
        <v>37</v>
      </c>
      <c r="D106" s="3">
        <v>5365</v>
      </c>
      <c r="E106" s="3">
        <v>1341.25</v>
      </c>
      <c r="F106" s="3">
        <v>1788.33</v>
      </c>
      <c r="G106" s="3">
        <f t="shared" si="1"/>
        <v>3129.58</v>
      </c>
      <c r="H106" s="3">
        <v>2000</v>
      </c>
    </row>
    <row r="107" spans="1:8" x14ac:dyDescent="0.2">
      <c r="A107" s="3">
        <v>2574</v>
      </c>
      <c r="B107" s="3" t="s">
        <v>113</v>
      </c>
      <c r="C107" s="3">
        <v>47</v>
      </c>
      <c r="D107" s="3">
        <v>6815</v>
      </c>
      <c r="E107" s="3">
        <v>1776.25</v>
      </c>
      <c r="F107" s="3">
        <v>2199.17</v>
      </c>
      <c r="G107" s="3">
        <f t="shared" si="1"/>
        <v>3975.42</v>
      </c>
      <c r="H107" s="3">
        <v>2000</v>
      </c>
    </row>
    <row r="108" spans="1:8" x14ac:dyDescent="0.2">
      <c r="A108" s="3">
        <v>2578</v>
      </c>
      <c r="B108" s="3" t="s">
        <v>2</v>
      </c>
      <c r="C108" s="3">
        <v>16</v>
      </c>
      <c r="D108" s="3">
        <v>2320</v>
      </c>
      <c r="E108" s="3">
        <v>580</v>
      </c>
      <c r="F108" s="3">
        <v>773.33</v>
      </c>
      <c r="G108" s="3">
        <f t="shared" si="1"/>
        <v>1353.33</v>
      </c>
      <c r="H108" s="3">
        <v>2000</v>
      </c>
    </row>
    <row r="109" spans="1:8" x14ac:dyDescent="0.2">
      <c r="A109" s="3">
        <v>2586</v>
      </c>
      <c r="B109" s="3" t="s">
        <v>114</v>
      </c>
      <c r="C109" s="3">
        <v>63</v>
      </c>
      <c r="D109" s="3">
        <v>9135</v>
      </c>
      <c r="E109" s="3">
        <v>2356.25</v>
      </c>
      <c r="F109" s="3">
        <v>2972.5</v>
      </c>
      <c r="G109" s="3">
        <f t="shared" si="1"/>
        <v>5328.75</v>
      </c>
      <c r="H109" s="3">
        <v>2000</v>
      </c>
    </row>
    <row r="110" spans="1:8" x14ac:dyDescent="0.2">
      <c r="A110" s="3">
        <v>2603</v>
      </c>
      <c r="B110" s="3" t="s">
        <v>115</v>
      </c>
      <c r="C110" s="3">
        <v>168</v>
      </c>
      <c r="D110" s="3">
        <v>29925</v>
      </c>
      <c r="E110" s="3">
        <v>7481.25</v>
      </c>
      <c r="F110" s="3">
        <v>9975</v>
      </c>
      <c r="G110" s="3">
        <f t="shared" si="1"/>
        <v>17456.25</v>
      </c>
      <c r="H110" s="3">
        <v>2000</v>
      </c>
    </row>
    <row r="111" spans="1:8" x14ac:dyDescent="0.2">
      <c r="A111" s="3">
        <v>2607</v>
      </c>
      <c r="B111" s="3" t="s">
        <v>16</v>
      </c>
      <c r="C111" s="3">
        <v>89</v>
      </c>
      <c r="D111" s="3">
        <v>12905</v>
      </c>
      <c r="E111" s="3">
        <v>3226.25</v>
      </c>
      <c r="F111" s="3">
        <v>4301.67</v>
      </c>
      <c r="G111" s="3">
        <f t="shared" si="1"/>
        <v>7527.92</v>
      </c>
      <c r="H111" s="3">
        <v>2000</v>
      </c>
    </row>
    <row r="112" spans="1:8" x14ac:dyDescent="0.2">
      <c r="A112" s="3">
        <v>2615</v>
      </c>
      <c r="B112" s="3" t="s">
        <v>116</v>
      </c>
      <c r="C112" s="3">
        <v>36</v>
      </c>
      <c r="D112" s="3">
        <v>5220</v>
      </c>
      <c r="E112" s="3">
        <v>1305</v>
      </c>
      <c r="F112" s="3">
        <v>1740</v>
      </c>
      <c r="G112" s="3">
        <f t="shared" si="1"/>
        <v>3045</v>
      </c>
      <c r="H112" s="3">
        <v>2000</v>
      </c>
    </row>
    <row r="113" spans="1:8" x14ac:dyDescent="0.2">
      <c r="A113" s="3">
        <v>2627</v>
      </c>
      <c r="B113" s="3" t="s">
        <v>117</v>
      </c>
      <c r="C113" s="3">
        <v>50</v>
      </c>
      <c r="D113" s="3">
        <v>7250</v>
      </c>
      <c r="E113" s="3">
        <v>1812.5</v>
      </c>
      <c r="F113" s="3">
        <v>2416.67</v>
      </c>
      <c r="G113" s="3">
        <f t="shared" si="1"/>
        <v>4229.17</v>
      </c>
      <c r="H113" s="3">
        <v>2000</v>
      </c>
    </row>
    <row r="114" spans="1:8" x14ac:dyDescent="0.2">
      <c r="A114" s="3">
        <v>2632</v>
      </c>
      <c r="B114" s="3" t="s">
        <v>118</v>
      </c>
      <c r="C114" s="3">
        <v>81</v>
      </c>
      <c r="D114" s="3">
        <v>11745</v>
      </c>
      <c r="E114" s="3">
        <v>2936.25</v>
      </c>
      <c r="F114" s="3">
        <v>3915</v>
      </c>
      <c r="G114" s="3">
        <f t="shared" si="1"/>
        <v>6851.25</v>
      </c>
      <c r="H114" s="3">
        <v>2000</v>
      </c>
    </row>
    <row r="115" spans="1:8" x14ac:dyDescent="0.2">
      <c r="A115" s="3">
        <v>2643</v>
      </c>
      <c r="B115" s="3" t="s">
        <v>119</v>
      </c>
      <c r="C115" s="3">
        <v>106</v>
      </c>
      <c r="D115" s="3">
        <v>15370</v>
      </c>
      <c r="E115" s="3">
        <v>3842.5</v>
      </c>
      <c r="F115" s="3">
        <v>5123.33</v>
      </c>
      <c r="G115" s="3">
        <f t="shared" si="1"/>
        <v>8965.83</v>
      </c>
      <c r="H115" s="3">
        <v>2000</v>
      </c>
    </row>
    <row r="116" spans="1:8" x14ac:dyDescent="0.2">
      <c r="A116" s="3">
        <v>2648</v>
      </c>
      <c r="B116" s="3" t="s">
        <v>120</v>
      </c>
      <c r="C116" s="3">
        <v>139</v>
      </c>
      <c r="D116" s="3">
        <v>20155</v>
      </c>
      <c r="E116" s="3">
        <v>5038.75</v>
      </c>
      <c r="F116" s="3">
        <v>6718.33</v>
      </c>
      <c r="G116" s="3">
        <f t="shared" si="1"/>
        <v>11757.08</v>
      </c>
      <c r="H116" s="3">
        <v>2000</v>
      </c>
    </row>
    <row r="117" spans="1:8" x14ac:dyDescent="0.2">
      <c r="A117" s="3">
        <v>2651</v>
      </c>
      <c r="B117" s="3" t="s">
        <v>121</v>
      </c>
      <c r="C117" s="3">
        <v>49</v>
      </c>
      <c r="D117" s="3">
        <v>7105</v>
      </c>
      <c r="E117" s="3">
        <v>1848.75</v>
      </c>
      <c r="F117" s="3">
        <v>2295.83</v>
      </c>
      <c r="G117" s="3">
        <f t="shared" si="1"/>
        <v>4144.58</v>
      </c>
      <c r="H117" s="3">
        <v>2000</v>
      </c>
    </row>
    <row r="118" spans="1:8" x14ac:dyDescent="0.2">
      <c r="A118" s="3">
        <v>2653</v>
      </c>
      <c r="B118" s="3" t="s">
        <v>122</v>
      </c>
      <c r="C118" s="3">
        <v>110</v>
      </c>
      <c r="D118" s="3">
        <v>15950</v>
      </c>
      <c r="E118" s="3">
        <v>3987.5</v>
      </c>
      <c r="F118" s="3">
        <v>5316.67</v>
      </c>
      <c r="G118" s="3">
        <f t="shared" si="1"/>
        <v>9304.17</v>
      </c>
      <c r="H118" s="3">
        <v>2000</v>
      </c>
    </row>
    <row r="119" spans="1:8" x14ac:dyDescent="0.2">
      <c r="A119" s="3">
        <v>2662</v>
      </c>
      <c r="B119" s="3" t="s">
        <v>123</v>
      </c>
      <c r="C119" s="3">
        <v>71</v>
      </c>
      <c r="D119" s="3">
        <v>10295</v>
      </c>
      <c r="E119" s="3">
        <v>2573.75</v>
      </c>
      <c r="F119" s="3">
        <v>3431.67</v>
      </c>
      <c r="G119" s="3">
        <f t="shared" si="1"/>
        <v>6005.42</v>
      </c>
      <c r="H119" s="3">
        <v>2000</v>
      </c>
    </row>
    <row r="120" spans="1:8" x14ac:dyDescent="0.2">
      <c r="A120" s="3">
        <v>2674</v>
      </c>
      <c r="B120" s="3" t="s">
        <v>124</v>
      </c>
      <c r="C120" s="3">
        <v>212</v>
      </c>
      <c r="D120" s="3">
        <v>32822</v>
      </c>
      <c r="E120" s="3">
        <v>8276.25</v>
      </c>
      <c r="F120" s="3">
        <v>10869.92</v>
      </c>
      <c r="G120" s="3">
        <f t="shared" si="1"/>
        <v>19146.169999999998</v>
      </c>
      <c r="H120" s="3">
        <v>2000</v>
      </c>
    </row>
    <row r="121" spans="1:8" x14ac:dyDescent="0.2">
      <c r="A121" s="3">
        <v>2680</v>
      </c>
      <c r="B121" s="3" t="s">
        <v>125</v>
      </c>
      <c r="C121" s="3">
        <v>47</v>
      </c>
      <c r="D121" s="3">
        <v>6815</v>
      </c>
      <c r="E121" s="3">
        <v>1703.75</v>
      </c>
      <c r="F121" s="3">
        <v>2271.67</v>
      </c>
      <c r="G121" s="3">
        <f t="shared" si="1"/>
        <v>3975.42</v>
      </c>
      <c r="H121" s="3">
        <v>2000</v>
      </c>
    </row>
    <row r="122" spans="1:8" x14ac:dyDescent="0.2">
      <c r="A122" s="3">
        <v>2682</v>
      </c>
      <c r="B122" s="3" t="s">
        <v>126</v>
      </c>
      <c r="C122" s="3">
        <v>57</v>
      </c>
      <c r="D122" s="3">
        <v>8265</v>
      </c>
      <c r="E122" s="3">
        <v>2066.25</v>
      </c>
      <c r="F122" s="3">
        <v>2755</v>
      </c>
      <c r="G122" s="3">
        <f t="shared" si="1"/>
        <v>4821.25</v>
      </c>
      <c r="H122" s="3">
        <v>2000</v>
      </c>
    </row>
    <row r="123" spans="1:8" x14ac:dyDescent="0.2">
      <c r="A123" s="3">
        <v>2689</v>
      </c>
      <c r="B123" s="3" t="s">
        <v>127</v>
      </c>
      <c r="C123" s="3">
        <v>98</v>
      </c>
      <c r="D123" s="3">
        <v>14210</v>
      </c>
      <c r="E123" s="3">
        <v>3552.5</v>
      </c>
      <c r="F123" s="3">
        <v>4736.67</v>
      </c>
      <c r="G123" s="3">
        <f t="shared" si="1"/>
        <v>8289.17</v>
      </c>
      <c r="H123" s="3">
        <v>2000</v>
      </c>
    </row>
    <row r="124" spans="1:8" x14ac:dyDescent="0.2">
      <c r="A124" s="3">
        <v>2692</v>
      </c>
      <c r="B124" s="3" t="s">
        <v>128</v>
      </c>
      <c r="C124" s="3">
        <v>85</v>
      </c>
      <c r="D124" s="3">
        <v>12325</v>
      </c>
      <c r="E124" s="3">
        <v>3081.25</v>
      </c>
      <c r="F124" s="3">
        <v>4108.33</v>
      </c>
      <c r="G124" s="3">
        <f t="shared" si="1"/>
        <v>7189.58</v>
      </c>
      <c r="H124" s="3">
        <v>2000</v>
      </c>
    </row>
    <row r="125" spans="1:8" x14ac:dyDescent="0.2">
      <c r="A125" s="3">
        <v>3010</v>
      </c>
      <c r="B125" s="3" t="s">
        <v>129</v>
      </c>
      <c r="C125" s="3">
        <v>15</v>
      </c>
      <c r="D125" s="3">
        <v>2175</v>
      </c>
      <c r="E125" s="3">
        <v>543.75</v>
      </c>
      <c r="F125" s="3">
        <v>725</v>
      </c>
      <c r="G125" s="3">
        <f t="shared" si="1"/>
        <v>1268.75</v>
      </c>
      <c r="H125" s="3">
        <v>2000</v>
      </c>
    </row>
    <row r="126" spans="1:8" x14ac:dyDescent="0.2">
      <c r="A126" s="3">
        <v>3015</v>
      </c>
      <c r="B126" s="3" t="s">
        <v>130</v>
      </c>
      <c r="C126" s="3">
        <v>5</v>
      </c>
      <c r="D126" s="3">
        <v>2000</v>
      </c>
      <c r="E126" s="3">
        <v>500</v>
      </c>
      <c r="F126" s="3">
        <v>666.67</v>
      </c>
      <c r="G126" s="3">
        <f t="shared" si="1"/>
        <v>1166.67</v>
      </c>
      <c r="H126" s="3">
        <v>2000</v>
      </c>
    </row>
    <row r="127" spans="1:8" x14ac:dyDescent="0.2">
      <c r="A127" s="3">
        <v>3022</v>
      </c>
      <c r="B127" s="3" t="s">
        <v>131</v>
      </c>
      <c r="C127" s="3">
        <v>21</v>
      </c>
      <c r="D127" s="3">
        <v>3045</v>
      </c>
      <c r="E127" s="3">
        <v>761.25</v>
      </c>
      <c r="F127" s="3">
        <v>1015</v>
      </c>
      <c r="G127" s="3">
        <f t="shared" si="1"/>
        <v>1776.25</v>
      </c>
      <c r="H127" s="3">
        <v>2000</v>
      </c>
    </row>
    <row r="128" spans="1:8" x14ac:dyDescent="0.2">
      <c r="A128" s="3">
        <v>3023</v>
      </c>
      <c r="B128" s="3" t="s">
        <v>132</v>
      </c>
      <c r="C128" s="3">
        <v>10</v>
      </c>
      <c r="D128" s="3">
        <v>2000</v>
      </c>
      <c r="E128" s="3">
        <v>500</v>
      </c>
      <c r="F128" s="3">
        <v>666.67</v>
      </c>
      <c r="G128" s="3">
        <f t="shared" si="1"/>
        <v>1166.67</v>
      </c>
      <c r="H128" s="3">
        <v>2000</v>
      </c>
    </row>
    <row r="129" spans="1:8" x14ac:dyDescent="0.2">
      <c r="A129" s="3">
        <v>3027</v>
      </c>
      <c r="B129" s="3" t="s">
        <v>133</v>
      </c>
      <c r="C129" s="3">
        <v>72</v>
      </c>
      <c r="D129" s="3">
        <v>10440</v>
      </c>
      <c r="E129" s="3">
        <v>2610</v>
      </c>
      <c r="F129" s="3">
        <v>3480</v>
      </c>
      <c r="G129" s="3">
        <f t="shared" si="1"/>
        <v>6090</v>
      </c>
      <c r="H129" s="3">
        <v>2000</v>
      </c>
    </row>
    <row r="130" spans="1:8" x14ac:dyDescent="0.2">
      <c r="A130" s="3">
        <v>3029</v>
      </c>
      <c r="B130" s="3" t="s">
        <v>134</v>
      </c>
      <c r="C130" s="3">
        <v>25</v>
      </c>
      <c r="D130" s="3">
        <v>3625</v>
      </c>
      <c r="E130" s="3">
        <v>906.25</v>
      </c>
      <c r="F130" s="3">
        <v>1208.33</v>
      </c>
      <c r="G130" s="3">
        <f t="shared" si="1"/>
        <v>2114.58</v>
      </c>
      <c r="H130" s="3">
        <v>2000</v>
      </c>
    </row>
    <row r="131" spans="1:8" x14ac:dyDescent="0.2">
      <c r="A131" s="3">
        <v>3032</v>
      </c>
      <c r="B131" s="3" t="s">
        <v>135</v>
      </c>
      <c r="C131" s="3">
        <v>82</v>
      </c>
      <c r="D131" s="3">
        <v>11890</v>
      </c>
      <c r="E131" s="3">
        <v>2972.5</v>
      </c>
      <c r="F131" s="3">
        <v>3963.33</v>
      </c>
      <c r="G131" s="3">
        <f t="shared" ref="G131:G194" si="2">E131+F131</f>
        <v>6935.83</v>
      </c>
      <c r="H131" s="3">
        <v>2000</v>
      </c>
    </row>
    <row r="132" spans="1:8" x14ac:dyDescent="0.2">
      <c r="A132" s="3">
        <v>3033</v>
      </c>
      <c r="B132" s="3" t="s">
        <v>136</v>
      </c>
      <c r="C132" s="3">
        <v>12</v>
      </c>
      <c r="D132" s="3">
        <v>2000</v>
      </c>
      <c r="E132" s="3">
        <v>500</v>
      </c>
      <c r="F132" s="3">
        <v>666.67</v>
      </c>
      <c r="G132" s="3">
        <f t="shared" si="2"/>
        <v>1166.67</v>
      </c>
      <c r="H132" s="3">
        <v>2000</v>
      </c>
    </row>
    <row r="133" spans="1:8" x14ac:dyDescent="0.2">
      <c r="A133" s="3">
        <v>3034</v>
      </c>
      <c r="B133" s="3" t="s">
        <v>137</v>
      </c>
      <c r="C133" s="3">
        <v>16</v>
      </c>
      <c r="D133" s="3">
        <v>2320</v>
      </c>
      <c r="E133" s="3">
        <v>580</v>
      </c>
      <c r="F133" s="3">
        <v>773.33</v>
      </c>
      <c r="G133" s="3">
        <f t="shared" si="2"/>
        <v>1353.33</v>
      </c>
      <c r="H133" s="3">
        <v>2000</v>
      </c>
    </row>
    <row r="134" spans="1:8" x14ac:dyDescent="0.2">
      <c r="A134" s="3">
        <v>3035</v>
      </c>
      <c r="B134" s="3" t="s">
        <v>138</v>
      </c>
      <c r="C134" s="3">
        <v>82</v>
      </c>
      <c r="D134" s="3">
        <v>11890</v>
      </c>
      <c r="E134" s="3">
        <v>3008.75</v>
      </c>
      <c r="F134" s="3">
        <v>3927.08</v>
      </c>
      <c r="G134" s="3">
        <f t="shared" si="2"/>
        <v>6935.83</v>
      </c>
      <c r="H134" s="3">
        <v>2000</v>
      </c>
    </row>
    <row r="135" spans="1:8" x14ac:dyDescent="0.2">
      <c r="A135" s="3">
        <v>3037</v>
      </c>
      <c r="B135" s="3" t="s">
        <v>139</v>
      </c>
      <c r="C135" s="3">
        <v>19</v>
      </c>
      <c r="D135" s="3">
        <v>2755</v>
      </c>
      <c r="E135" s="3">
        <v>688.75</v>
      </c>
      <c r="F135" s="3">
        <v>918.33</v>
      </c>
      <c r="G135" s="3">
        <f t="shared" si="2"/>
        <v>1607.08</v>
      </c>
      <c r="H135" s="3">
        <v>2000</v>
      </c>
    </row>
    <row r="136" spans="1:8" x14ac:dyDescent="0.2">
      <c r="A136" s="3">
        <v>3042</v>
      </c>
      <c r="B136" s="3" t="s">
        <v>140</v>
      </c>
      <c r="C136" s="3">
        <v>14</v>
      </c>
      <c r="D136" s="3">
        <v>2030</v>
      </c>
      <c r="E136" s="3">
        <v>507.5</v>
      </c>
      <c r="F136" s="3">
        <v>676.67</v>
      </c>
      <c r="G136" s="3">
        <f t="shared" si="2"/>
        <v>1184.17</v>
      </c>
      <c r="H136" s="3">
        <v>2000</v>
      </c>
    </row>
    <row r="137" spans="1:8" x14ac:dyDescent="0.2">
      <c r="A137" s="3">
        <v>3043</v>
      </c>
      <c r="B137" s="3" t="s">
        <v>141</v>
      </c>
      <c r="C137" s="3">
        <v>20</v>
      </c>
      <c r="D137" s="3">
        <v>2900</v>
      </c>
      <c r="E137" s="3">
        <v>725</v>
      </c>
      <c r="F137" s="3">
        <v>966.67</v>
      </c>
      <c r="G137" s="3">
        <f t="shared" si="2"/>
        <v>1691.67</v>
      </c>
      <c r="H137" s="3">
        <v>2000</v>
      </c>
    </row>
    <row r="138" spans="1:8" x14ac:dyDescent="0.2">
      <c r="A138" s="3">
        <v>3050</v>
      </c>
      <c r="B138" s="3" t="s">
        <v>7</v>
      </c>
      <c r="C138" s="3">
        <v>75</v>
      </c>
      <c r="D138" s="3">
        <v>10875</v>
      </c>
      <c r="E138" s="3">
        <v>2718.75</v>
      </c>
      <c r="F138" s="3">
        <v>3625</v>
      </c>
      <c r="G138" s="3">
        <f t="shared" si="2"/>
        <v>6343.75</v>
      </c>
      <c r="H138" s="3">
        <v>2000</v>
      </c>
    </row>
    <row r="139" spans="1:8" x14ac:dyDescent="0.2">
      <c r="A139" s="3">
        <v>3052</v>
      </c>
      <c r="B139" s="3" t="s">
        <v>3</v>
      </c>
      <c r="C139" s="3">
        <v>89</v>
      </c>
      <c r="D139" s="3">
        <v>12905</v>
      </c>
      <c r="E139" s="3">
        <v>3226.25</v>
      </c>
      <c r="F139" s="3">
        <v>4301.67</v>
      </c>
      <c r="G139" s="3">
        <f t="shared" si="2"/>
        <v>7527.92</v>
      </c>
      <c r="H139" s="3">
        <v>2000</v>
      </c>
    </row>
    <row r="140" spans="1:8" x14ac:dyDescent="0.2">
      <c r="A140" s="3">
        <v>3053</v>
      </c>
      <c r="B140" s="3" t="s">
        <v>6</v>
      </c>
      <c r="C140" s="3">
        <v>30</v>
      </c>
      <c r="D140" s="3">
        <v>4350</v>
      </c>
      <c r="E140" s="3">
        <v>1087.5</v>
      </c>
      <c r="F140" s="3">
        <v>1450</v>
      </c>
      <c r="G140" s="3">
        <f t="shared" si="2"/>
        <v>2537.5</v>
      </c>
      <c r="H140" s="3">
        <v>2000</v>
      </c>
    </row>
    <row r="141" spans="1:8" x14ac:dyDescent="0.2">
      <c r="A141" s="3">
        <v>3054</v>
      </c>
      <c r="B141" s="3" t="s">
        <v>142</v>
      </c>
      <c r="C141" s="3">
        <v>2</v>
      </c>
      <c r="D141" s="3">
        <v>2000</v>
      </c>
      <c r="E141" s="3">
        <v>500</v>
      </c>
      <c r="F141" s="3">
        <v>666.67</v>
      </c>
      <c r="G141" s="3">
        <f t="shared" si="2"/>
        <v>1166.67</v>
      </c>
      <c r="H141" s="3">
        <v>2000</v>
      </c>
    </row>
    <row r="142" spans="1:8" x14ac:dyDescent="0.2">
      <c r="A142" s="3">
        <v>3055</v>
      </c>
      <c r="B142" s="3" t="s">
        <v>143</v>
      </c>
      <c r="C142" s="3">
        <v>57</v>
      </c>
      <c r="D142" s="3">
        <v>8265</v>
      </c>
      <c r="E142" s="3">
        <v>2066.25</v>
      </c>
      <c r="F142" s="3">
        <v>2755</v>
      </c>
      <c r="G142" s="3">
        <f t="shared" si="2"/>
        <v>4821.25</v>
      </c>
      <c r="H142" s="3">
        <v>2000</v>
      </c>
    </row>
    <row r="143" spans="1:8" x14ac:dyDescent="0.2">
      <c r="A143" s="3">
        <v>3057</v>
      </c>
      <c r="B143" s="3" t="s">
        <v>6</v>
      </c>
      <c r="C143" s="3">
        <v>32</v>
      </c>
      <c r="D143" s="3">
        <v>4640</v>
      </c>
      <c r="E143" s="3">
        <v>1160</v>
      </c>
      <c r="F143" s="3">
        <v>1546.67</v>
      </c>
      <c r="G143" s="3">
        <f t="shared" si="2"/>
        <v>2706.67</v>
      </c>
      <c r="H143" s="3">
        <v>2000</v>
      </c>
    </row>
    <row r="144" spans="1:8" x14ac:dyDescent="0.2">
      <c r="A144" s="3">
        <v>3061</v>
      </c>
      <c r="B144" s="3" t="s">
        <v>144</v>
      </c>
      <c r="C144" s="3">
        <v>18</v>
      </c>
      <c r="D144" s="3">
        <v>2610</v>
      </c>
      <c r="E144" s="3">
        <v>652.5</v>
      </c>
      <c r="F144" s="3">
        <v>870</v>
      </c>
      <c r="G144" s="3">
        <f t="shared" si="2"/>
        <v>1522.5</v>
      </c>
      <c r="H144" s="3">
        <v>2000</v>
      </c>
    </row>
    <row r="145" spans="1:8" x14ac:dyDescent="0.2">
      <c r="A145" s="3">
        <v>3062</v>
      </c>
      <c r="B145" s="3" t="s">
        <v>145</v>
      </c>
      <c r="C145" s="3">
        <v>18</v>
      </c>
      <c r="D145" s="3">
        <v>2610</v>
      </c>
      <c r="E145" s="3">
        <v>652.5</v>
      </c>
      <c r="F145" s="3">
        <v>870</v>
      </c>
      <c r="G145" s="3">
        <f t="shared" si="2"/>
        <v>1522.5</v>
      </c>
      <c r="H145" s="3">
        <v>2000</v>
      </c>
    </row>
    <row r="146" spans="1:8" x14ac:dyDescent="0.2">
      <c r="A146" s="3">
        <v>3067</v>
      </c>
      <c r="B146" s="3" t="s">
        <v>146</v>
      </c>
      <c r="C146" s="3">
        <v>45</v>
      </c>
      <c r="D146" s="3">
        <v>6525</v>
      </c>
      <c r="E146" s="3">
        <v>1631.25</v>
      </c>
      <c r="F146" s="3">
        <v>2175</v>
      </c>
      <c r="G146" s="3">
        <f t="shared" si="2"/>
        <v>3806.25</v>
      </c>
      <c r="H146" s="3">
        <v>2000</v>
      </c>
    </row>
    <row r="147" spans="1:8" x14ac:dyDescent="0.2">
      <c r="A147" s="3">
        <v>3069</v>
      </c>
      <c r="B147" s="3" t="s">
        <v>147</v>
      </c>
      <c r="C147" s="3">
        <v>18</v>
      </c>
      <c r="D147" s="3">
        <v>2610</v>
      </c>
      <c r="E147" s="3">
        <v>652.5</v>
      </c>
      <c r="F147" s="3">
        <v>870</v>
      </c>
      <c r="G147" s="3">
        <f t="shared" si="2"/>
        <v>1522.5</v>
      </c>
      <c r="H147" s="3">
        <v>2000</v>
      </c>
    </row>
    <row r="148" spans="1:8" x14ac:dyDescent="0.2">
      <c r="A148" s="3">
        <v>3072</v>
      </c>
      <c r="B148" s="3" t="s">
        <v>148</v>
      </c>
      <c r="C148" s="3">
        <v>29</v>
      </c>
      <c r="D148" s="3">
        <v>4205</v>
      </c>
      <c r="E148" s="3">
        <v>1051.25</v>
      </c>
      <c r="F148" s="3">
        <v>1401.67</v>
      </c>
      <c r="G148" s="3">
        <f t="shared" si="2"/>
        <v>2452.92</v>
      </c>
      <c r="H148" s="3">
        <v>2000</v>
      </c>
    </row>
    <row r="149" spans="1:8" x14ac:dyDescent="0.2">
      <c r="A149" s="3">
        <v>3073</v>
      </c>
      <c r="B149" s="3" t="s">
        <v>149</v>
      </c>
      <c r="C149" s="3">
        <v>20</v>
      </c>
      <c r="D149" s="3">
        <v>2900</v>
      </c>
      <c r="E149" s="3">
        <v>725</v>
      </c>
      <c r="F149" s="3">
        <v>966.67</v>
      </c>
      <c r="G149" s="3">
        <f t="shared" si="2"/>
        <v>1691.67</v>
      </c>
      <c r="H149" s="3">
        <v>2000</v>
      </c>
    </row>
    <row r="150" spans="1:8" x14ac:dyDescent="0.2">
      <c r="A150" s="3">
        <v>3081</v>
      </c>
      <c r="B150" s="3" t="s">
        <v>150</v>
      </c>
      <c r="C150" s="3">
        <v>10</v>
      </c>
      <c r="D150" s="3">
        <v>2000</v>
      </c>
      <c r="E150" s="3">
        <v>500</v>
      </c>
      <c r="F150" s="3">
        <v>666.67</v>
      </c>
      <c r="G150" s="3">
        <f t="shared" si="2"/>
        <v>1166.67</v>
      </c>
      <c r="H150" s="3">
        <v>2000</v>
      </c>
    </row>
    <row r="151" spans="1:8" x14ac:dyDescent="0.2">
      <c r="A151" s="3">
        <v>3082</v>
      </c>
      <c r="B151" s="3" t="s">
        <v>151</v>
      </c>
      <c r="C151" s="3">
        <v>9</v>
      </c>
      <c r="D151" s="3">
        <v>2000</v>
      </c>
      <c r="E151" s="3">
        <v>500</v>
      </c>
      <c r="F151" s="3">
        <v>666.67</v>
      </c>
      <c r="G151" s="3">
        <f t="shared" si="2"/>
        <v>1166.67</v>
      </c>
      <c r="H151" s="3">
        <v>2000</v>
      </c>
    </row>
    <row r="152" spans="1:8" x14ac:dyDescent="0.2">
      <c r="A152" s="3">
        <v>3083</v>
      </c>
      <c r="B152" s="3" t="s">
        <v>152</v>
      </c>
      <c r="C152" s="3">
        <v>32</v>
      </c>
      <c r="D152" s="3">
        <v>4640</v>
      </c>
      <c r="E152" s="3">
        <v>1160</v>
      </c>
      <c r="F152" s="3">
        <v>1546.67</v>
      </c>
      <c r="G152" s="3">
        <f t="shared" si="2"/>
        <v>2706.67</v>
      </c>
      <c r="H152" s="3">
        <v>2000</v>
      </c>
    </row>
    <row r="153" spans="1:8" x14ac:dyDescent="0.2">
      <c r="A153" s="3">
        <v>3084</v>
      </c>
      <c r="B153" s="3" t="s">
        <v>153</v>
      </c>
      <c r="C153" s="3">
        <v>31</v>
      </c>
      <c r="D153" s="3">
        <v>4495</v>
      </c>
      <c r="E153" s="3">
        <v>1123.75</v>
      </c>
      <c r="F153" s="3">
        <v>1498.33</v>
      </c>
      <c r="G153" s="3">
        <f t="shared" si="2"/>
        <v>2622.08</v>
      </c>
      <c r="H153" s="3">
        <v>2000</v>
      </c>
    </row>
    <row r="154" spans="1:8" x14ac:dyDescent="0.2">
      <c r="A154" s="3">
        <v>3088</v>
      </c>
      <c r="B154" s="3" t="s">
        <v>154</v>
      </c>
      <c r="C154" s="3">
        <v>76</v>
      </c>
      <c r="D154" s="3">
        <v>11020</v>
      </c>
      <c r="E154" s="3">
        <v>2755</v>
      </c>
      <c r="F154" s="3">
        <v>3673.33</v>
      </c>
      <c r="G154" s="3">
        <f t="shared" si="2"/>
        <v>6428.33</v>
      </c>
      <c r="H154" s="3">
        <v>2000</v>
      </c>
    </row>
    <row r="155" spans="1:8" x14ac:dyDescent="0.2">
      <c r="A155" s="3">
        <v>3089</v>
      </c>
      <c r="B155" s="3" t="s">
        <v>155</v>
      </c>
      <c r="C155" s="3">
        <v>41</v>
      </c>
      <c r="D155" s="3">
        <v>5945</v>
      </c>
      <c r="E155" s="3">
        <v>1486.25</v>
      </c>
      <c r="F155" s="3">
        <v>1981.67</v>
      </c>
      <c r="G155" s="3">
        <f t="shared" si="2"/>
        <v>3467.92</v>
      </c>
      <c r="H155" s="3">
        <v>2000</v>
      </c>
    </row>
    <row r="156" spans="1:8" x14ac:dyDescent="0.2">
      <c r="A156" s="3">
        <v>3090</v>
      </c>
      <c r="B156" s="3" t="s">
        <v>156</v>
      </c>
      <c r="C156" s="3">
        <v>4</v>
      </c>
      <c r="D156" s="3">
        <v>2000</v>
      </c>
      <c r="E156" s="3">
        <v>500</v>
      </c>
      <c r="F156" s="3">
        <v>666.67</v>
      </c>
      <c r="G156" s="3">
        <f t="shared" si="2"/>
        <v>1166.67</v>
      </c>
      <c r="H156" s="3">
        <v>2000</v>
      </c>
    </row>
    <row r="157" spans="1:8" x14ac:dyDescent="0.2">
      <c r="A157" s="3">
        <v>3091</v>
      </c>
      <c r="B157" s="3" t="s">
        <v>157</v>
      </c>
      <c r="C157" s="3">
        <v>20</v>
      </c>
      <c r="D157" s="3">
        <v>2900</v>
      </c>
      <c r="E157" s="3">
        <v>725</v>
      </c>
      <c r="F157" s="3">
        <v>966.67</v>
      </c>
      <c r="G157" s="3">
        <f t="shared" si="2"/>
        <v>1691.67</v>
      </c>
      <c r="H157" s="3">
        <v>2000</v>
      </c>
    </row>
    <row r="158" spans="1:8" x14ac:dyDescent="0.2">
      <c r="A158" s="3">
        <v>3092</v>
      </c>
      <c r="B158" s="3" t="s">
        <v>158</v>
      </c>
      <c r="C158" s="3">
        <v>22</v>
      </c>
      <c r="D158" s="3">
        <v>3190</v>
      </c>
      <c r="E158" s="3">
        <v>797.5</v>
      </c>
      <c r="F158" s="3">
        <v>1063.33</v>
      </c>
      <c r="G158" s="3">
        <f t="shared" si="2"/>
        <v>1860.83</v>
      </c>
      <c r="H158" s="3">
        <v>2000</v>
      </c>
    </row>
    <row r="159" spans="1:8" x14ac:dyDescent="0.2">
      <c r="A159" s="3">
        <v>3108</v>
      </c>
      <c r="B159" s="3" t="s">
        <v>159</v>
      </c>
      <c r="C159" s="3">
        <v>71</v>
      </c>
      <c r="D159" s="3">
        <v>10295</v>
      </c>
      <c r="E159" s="3">
        <v>2573.75</v>
      </c>
      <c r="F159" s="3">
        <v>3431.67</v>
      </c>
      <c r="G159" s="3">
        <f t="shared" si="2"/>
        <v>6005.42</v>
      </c>
      <c r="H159" s="3">
        <v>2000</v>
      </c>
    </row>
    <row r="160" spans="1:8" x14ac:dyDescent="0.2">
      <c r="A160" s="3">
        <v>3109</v>
      </c>
      <c r="B160" s="3" t="s">
        <v>160</v>
      </c>
      <c r="C160" s="3">
        <v>18</v>
      </c>
      <c r="D160" s="3">
        <v>2610</v>
      </c>
      <c r="E160" s="3">
        <v>652.5</v>
      </c>
      <c r="F160" s="3">
        <v>870</v>
      </c>
      <c r="G160" s="3">
        <f t="shared" si="2"/>
        <v>1522.5</v>
      </c>
      <c r="H160" s="3">
        <v>2000</v>
      </c>
    </row>
    <row r="161" spans="1:8" x14ac:dyDescent="0.2">
      <c r="A161" s="3">
        <v>3111</v>
      </c>
      <c r="B161" s="3" t="s">
        <v>161</v>
      </c>
      <c r="C161" s="3">
        <v>70</v>
      </c>
      <c r="D161" s="3">
        <v>10150</v>
      </c>
      <c r="E161" s="3">
        <v>2537.5</v>
      </c>
      <c r="F161" s="3">
        <v>3383.33</v>
      </c>
      <c r="G161" s="3">
        <f t="shared" si="2"/>
        <v>5920.83</v>
      </c>
      <c r="H161" s="3">
        <v>2000</v>
      </c>
    </row>
    <row r="162" spans="1:8" x14ac:dyDescent="0.2">
      <c r="A162" s="3">
        <v>3117</v>
      </c>
      <c r="B162" s="3" t="s">
        <v>162</v>
      </c>
      <c r="C162" s="3">
        <v>59</v>
      </c>
      <c r="D162" s="3">
        <v>8555</v>
      </c>
      <c r="E162" s="3">
        <v>2138.75</v>
      </c>
      <c r="F162" s="3">
        <v>2851.67</v>
      </c>
      <c r="G162" s="3">
        <f t="shared" si="2"/>
        <v>4990.42</v>
      </c>
      <c r="H162" s="3">
        <v>2000</v>
      </c>
    </row>
    <row r="163" spans="1:8" x14ac:dyDescent="0.2">
      <c r="A163" s="3">
        <v>3120</v>
      </c>
      <c r="B163" s="3" t="s">
        <v>163</v>
      </c>
      <c r="C163" s="3">
        <v>20</v>
      </c>
      <c r="D163" s="3">
        <v>2900</v>
      </c>
      <c r="E163" s="3">
        <v>725</v>
      </c>
      <c r="F163" s="3">
        <v>966.67</v>
      </c>
      <c r="G163" s="3">
        <f t="shared" si="2"/>
        <v>1691.67</v>
      </c>
      <c r="H163" s="3">
        <v>2000</v>
      </c>
    </row>
    <row r="164" spans="1:8" x14ac:dyDescent="0.2">
      <c r="A164" s="3">
        <v>3122</v>
      </c>
      <c r="B164" s="3" t="s">
        <v>164</v>
      </c>
      <c r="C164" s="3">
        <v>11</v>
      </c>
      <c r="D164" s="3">
        <v>2000</v>
      </c>
      <c r="E164" s="3">
        <v>500</v>
      </c>
      <c r="F164" s="3">
        <v>666.67</v>
      </c>
      <c r="G164" s="3">
        <f t="shared" si="2"/>
        <v>1166.67</v>
      </c>
      <c r="H164" s="3">
        <v>2000</v>
      </c>
    </row>
    <row r="165" spans="1:8" x14ac:dyDescent="0.2">
      <c r="A165" s="3">
        <v>3123</v>
      </c>
      <c r="B165" s="3" t="s">
        <v>165</v>
      </c>
      <c r="C165" s="3">
        <v>18</v>
      </c>
      <c r="D165" s="3">
        <v>2610</v>
      </c>
      <c r="E165" s="3">
        <v>652.5</v>
      </c>
      <c r="F165" s="3">
        <v>870</v>
      </c>
      <c r="G165" s="3">
        <f t="shared" si="2"/>
        <v>1522.5</v>
      </c>
      <c r="H165" s="3">
        <v>2000</v>
      </c>
    </row>
    <row r="166" spans="1:8" x14ac:dyDescent="0.2">
      <c r="A166" s="3">
        <v>3126</v>
      </c>
      <c r="B166" s="3" t="s">
        <v>166</v>
      </c>
      <c r="C166" s="3">
        <v>31</v>
      </c>
      <c r="D166" s="3">
        <v>4495</v>
      </c>
      <c r="E166" s="3">
        <v>1123.75</v>
      </c>
      <c r="F166" s="3">
        <v>1498.33</v>
      </c>
      <c r="G166" s="3">
        <f t="shared" si="2"/>
        <v>2622.08</v>
      </c>
      <c r="H166" s="3">
        <v>2000</v>
      </c>
    </row>
    <row r="167" spans="1:8" x14ac:dyDescent="0.2">
      <c r="A167" s="3">
        <v>3129</v>
      </c>
      <c r="B167" s="3" t="s">
        <v>167</v>
      </c>
      <c r="C167" s="3">
        <v>35</v>
      </c>
      <c r="D167" s="3">
        <v>5075</v>
      </c>
      <c r="E167" s="3">
        <v>1268.75</v>
      </c>
      <c r="F167" s="3">
        <v>1691.67</v>
      </c>
      <c r="G167" s="3">
        <f t="shared" si="2"/>
        <v>2960.42</v>
      </c>
      <c r="H167" s="3">
        <v>2000</v>
      </c>
    </row>
    <row r="168" spans="1:8" x14ac:dyDescent="0.2">
      <c r="A168" s="3">
        <v>3130</v>
      </c>
      <c r="B168" s="3" t="s">
        <v>168</v>
      </c>
      <c r="C168" s="3">
        <v>13</v>
      </c>
      <c r="D168" s="3">
        <v>2000</v>
      </c>
      <c r="E168" s="3">
        <v>500</v>
      </c>
      <c r="F168" s="3">
        <v>666.67</v>
      </c>
      <c r="G168" s="3">
        <f t="shared" si="2"/>
        <v>1166.67</v>
      </c>
      <c r="H168" s="3">
        <v>2000</v>
      </c>
    </row>
    <row r="169" spans="1:8" x14ac:dyDescent="0.2">
      <c r="A169" s="3">
        <v>3134</v>
      </c>
      <c r="B169" s="3" t="s">
        <v>169</v>
      </c>
      <c r="C169" s="3">
        <v>12</v>
      </c>
      <c r="D169" s="3">
        <v>2000</v>
      </c>
      <c r="E169" s="3">
        <v>500</v>
      </c>
      <c r="F169" s="3">
        <v>500</v>
      </c>
      <c r="G169" s="3">
        <f t="shared" si="2"/>
        <v>1000</v>
      </c>
      <c r="H169" s="3">
        <v>2000</v>
      </c>
    </row>
    <row r="170" spans="1:8" x14ac:dyDescent="0.2">
      <c r="A170" s="3">
        <v>3136</v>
      </c>
      <c r="B170" s="3" t="s">
        <v>170</v>
      </c>
      <c r="C170" s="3">
        <v>12</v>
      </c>
      <c r="D170" s="3">
        <v>2000</v>
      </c>
      <c r="E170" s="3">
        <v>500</v>
      </c>
      <c r="F170" s="3">
        <v>666.67</v>
      </c>
      <c r="G170" s="3">
        <f t="shared" si="2"/>
        <v>1166.67</v>
      </c>
      <c r="H170" s="3">
        <v>2000</v>
      </c>
    </row>
    <row r="171" spans="1:8" x14ac:dyDescent="0.2">
      <c r="A171" s="3">
        <v>3137</v>
      </c>
      <c r="B171" s="3" t="s">
        <v>171</v>
      </c>
      <c r="C171" s="3">
        <v>13</v>
      </c>
      <c r="D171" s="3">
        <v>2000</v>
      </c>
      <c r="E171" s="3">
        <v>500</v>
      </c>
      <c r="F171" s="3">
        <v>666.67</v>
      </c>
      <c r="G171" s="3">
        <f t="shared" si="2"/>
        <v>1166.67</v>
      </c>
      <c r="H171" s="3">
        <v>2000</v>
      </c>
    </row>
    <row r="172" spans="1:8" x14ac:dyDescent="0.2">
      <c r="A172" s="3">
        <v>3138</v>
      </c>
      <c r="B172" s="3" t="s">
        <v>172</v>
      </c>
      <c r="C172" s="3">
        <v>25</v>
      </c>
      <c r="D172" s="3">
        <v>3625</v>
      </c>
      <c r="E172" s="3">
        <v>906.25</v>
      </c>
      <c r="F172" s="3">
        <v>1208.33</v>
      </c>
      <c r="G172" s="3">
        <f t="shared" si="2"/>
        <v>2114.58</v>
      </c>
      <c r="H172" s="3">
        <v>2000</v>
      </c>
    </row>
    <row r="173" spans="1:8" x14ac:dyDescent="0.2">
      <c r="A173" s="3">
        <v>3139</v>
      </c>
      <c r="B173" s="3" t="s">
        <v>173</v>
      </c>
      <c r="C173" s="3">
        <v>17</v>
      </c>
      <c r="D173" s="3">
        <v>2465</v>
      </c>
      <c r="E173" s="3">
        <v>616.25</v>
      </c>
      <c r="F173" s="3">
        <v>821.67</v>
      </c>
      <c r="G173" s="3">
        <f t="shared" si="2"/>
        <v>1437.92</v>
      </c>
      <c r="H173" s="3">
        <v>2000</v>
      </c>
    </row>
    <row r="174" spans="1:8" x14ac:dyDescent="0.2">
      <c r="A174" s="3">
        <v>3145</v>
      </c>
      <c r="B174" s="3" t="s">
        <v>174</v>
      </c>
      <c r="C174" s="3">
        <v>43</v>
      </c>
      <c r="D174" s="3">
        <v>6235</v>
      </c>
      <c r="E174" s="3">
        <v>1558.75</v>
      </c>
      <c r="F174" s="3">
        <v>2078.33</v>
      </c>
      <c r="G174" s="3">
        <f t="shared" si="2"/>
        <v>3637.08</v>
      </c>
      <c r="H174" s="3">
        <v>2000</v>
      </c>
    </row>
    <row r="175" spans="1:8" x14ac:dyDescent="0.2">
      <c r="A175" s="3">
        <v>3146</v>
      </c>
      <c r="B175" s="3" t="s">
        <v>175</v>
      </c>
      <c r="C175" s="3">
        <v>4</v>
      </c>
      <c r="D175" s="3">
        <v>2000</v>
      </c>
      <c r="E175" s="3">
        <v>500</v>
      </c>
      <c r="F175" s="3">
        <v>666.67</v>
      </c>
      <c r="G175" s="3">
        <f t="shared" si="2"/>
        <v>1166.67</v>
      </c>
      <c r="H175" s="3">
        <v>2000</v>
      </c>
    </row>
    <row r="176" spans="1:8" x14ac:dyDescent="0.2">
      <c r="A176" s="3">
        <v>3149</v>
      </c>
      <c r="B176" s="3" t="s">
        <v>176</v>
      </c>
      <c r="C176" s="3">
        <v>43</v>
      </c>
      <c r="D176" s="3">
        <v>6235</v>
      </c>
      <c r="E176" s="3">
        <v>1558.75</v>
      </c>
      <c r="F176" s="3">
        <v>2078.33</v>
      </c>
      <c r="G176" s="3">
        <f t="shared" si="2"/>
        <v>3637.08</v>
      </c>
      <c r="H176" s="3">
        <v>2000</v>
      </c>
    </row>
    <row r="177" spans="1:8" x14ac:dyDescent="0.2">
      <c r="A177" s="3">
        <v>3150</v>
      </c>
      <c r="B177" s="3" t="s">
        <v>177</v>
      </c>
      <c r="C177" s="3">
        <v>47</v>
      </c>
      <c r="D177" s="3">
        <v>6815</v>
      </c>
      <c r="E177" s="3">
        <v>1703.75</v>
      </c>
      <c r="F177" s="3">
        <v>2271.67</v>
      </c>
      <c r="G177" s="3">
        <f t="shared" si="2"/>
        <v>3975.42</v>
      </c>
      <c r="H177" s="3">
        <v>2000</v>
      </c>
    </row>
    <row r="178" spans="1:8" x14ac:dyDescent="0.2">
      <c r="A178" s="3">
        <v>3153</v>
      </c>
      <c r="B178" s="3" t="s">
        <v>178</v>
      </c>
      <c r="C178" s="3">
        <v>14</v>
      </c>
      <c r="D178" s="3">
        <v>2030</v>
      </c>
      <c r="E178" s="3">
        <v>507.5</v>
      </c>
      <c r="F178" s="3">
        <v>676.67</v>
      </c>
      <c r="G178" s="3">
        <f t="shared" si="2"/>
        <v>1184.17</v>
      </c>
      <c r="H178" s="3">
        <v>2000</v>
      </c>
    </row>
    <row r="179" spans="1:8" x14ac:dyDescent="0.2">
      <c r="A179" s="3">
        <v>3154</v>
      </c>
      <c r="B179" s="3" t="s">
        <v>179</v>
      </c>
      <c r="C179" s="3">
        <v>15</v>
      </c>
      <c r="D179" s="3">
        <v>2175</v>
      </c>
      <c r="E179" s="3">
        <v>543.75</v>
      </c>
      <c r="F179" s="3">
        <v>725</v>
      </c>
      <c r="G179" s="3">
        <f t="shared" si="2"/>
        <v>1268.75</v>
      </c>
      <c r="H179" s="3">
        <v>2000</v>
      </c>
    </row>
    <row r="180" spans="1:8" x14ac:dyDescent="0.2">
      <c r="A180" s="3">
        <v>3155</v>
      </c>
      <c r="B180" s="3" t="s">
        <v>180</v>
      </c>
      <c r="C180" s="3">
        <v>15</v>
      </c>
      <c r="D180" s="3">
        <v>2175</v>
      </c>
      <c r="E180" s="3">
        <v>543.75</v>
      </c>
      <c r="F180" s="3">
        <v>725</v>
      </c>
      <c r="G180" s="3">
        <f t="shared" si="2"/>
        <v>1268.75</v>
      </c>
      <c r="H180" s="3">
        <v>2000</v>
      </c>
    </row>
    <row r="181" spans="1:8" x14ac:dyDescent="0.2">
      <c r="A181" s="3">
        <v>3158</v>
      </c>
      <c r="B181" s="3" t="s">
        <v>181</v>
      </c>
      <c r="C181" s="3">
        <v>14</v>
      </c>
      <c r="D181" s="3">
        <v>2030</v>
      </c>
      <c r="E181" s="3">
        <v>507.5</v>
      </c>
      <c r="F181" s="3">
        <v>676.67</v>
      </c>
      <c r="G181" s="3">
        <f t="shared" si="2"/>
        <v>1184.17</v>
      </c>
      <c r="H181" s="3">
        <v>2000</v>
      </c>
    </row>
    <row r="182" spans="1:8" x14ac:dyDescent="0.2">
      <c r="A182" s="3">
        <v>3159</v>
      </c>
      <c r="B182" s="3" t="s">
        <v>182</v>
      </c>
      <c r="C182" s="3">
        <v>15</v>
      </c>
      <c r="D182" s="3">
        <v>2175</v>
      </c>
      <c r="E182" s="3">
        <v>543.75</v>
      </c>
      <c r="F182" s="3">
        <v>725</v>
      </c>
      <c r="G182" s="3">
        <f t="shared" si="2"/>
        <v>1268.75</v>
      </c>
      <c r="H182" s="3">
        <v>2000</v>
      </c>
    </row>
    <row r="183" spans="1:8" x14ac:dyDescent="0.2">
      <c r="A183" s="3">
        <v>3160</v>
      </c>
      <c r="B183" s="3" t="s">
        <v>183</v>
      </c>
      <c r="C183" s="3">
        <v>11</v>
      </c>
      <c r="D183" s="3">
        <v>2000</v>
      </c>
      <c r="E183" s="3">
        <v>500</v>
      </c>
      <c r="F183" s="3">
        <v>666.67</v>
      </c>
      <c r="G183" s="3">
        <f t="shared" si="2"/>
        <v>1166.67</v>
      </c>
      <c r="H183" s="3">
        <v>2000</v>
      </c>
    </row>
    <row r="184" spans="1:8" x14ac:dyDescent="0.2">
      <c r="A184" s="3">
        <v>3167</v>
      </c>
      <c r="B184" s="3" t="s">
        <v>184</v>
      </c>
      <c r="C184" s="3">
        <v>42</v>
      </c>
      <c r="D184" s="3">
        <v>6090</v>
      </c>
      <c r="E184" s="3">
        <v>1522.5</v>
      </c>
      <c r="F184" s="3">
        <v>2030</v>
      </c>
      <c r="G184" s="3">
        <f t="shared" si="2"/>
        <v>3552.5</v>
      </c>
      <c r="H184" s="3">
        <v>2000</v>
      </c>
    </row>
    <row r="185" spans="1:8" x14ac:dyDescent="0.2">
      <c r="A185" s="3">
        <v>3168</v>
      </c>
      <c r="B185" s="3" t="s">
        <v>185</v>
      </c>
      <c r="C185" s="3">
        <v>8</v>
      </c>
      <c r="D185" s="3">
        <v>2000</v>
      </c>
      <c r="E185" s="3">
        <v>500</v>
      </c>
      <c r="F185" s="3">
        <v>666.67</v>
      </c>
      <c r="G185" s="3">
        <f t="shared" si="2"/>
        <v>1166.67</v>
      </c>
      <c r="H185" s="3">
        <v>2000</v>
      </c>
    </row>
    <row r="186" spans="1:8" x14ac:dyDescent="0.2">
      <c r="A186" s="3">
        <v>3169</v>
      </c>
      <c r="B186" s="3" t="s">
        <v>186</v>
      </c>
      <c r="C186" s="3">
        <v>20</v>
      </c>
      <c r="D186" s="3">
        <v>2900</v>
      </c>
      <c r="E186" s="3">
        <v>725</v>
      </c>
      <c r="F186" s="3">
        <v>966.67</v>
      </c>
      <c r="G186" s="3">
        <f t="shared" si="2"/>
        <v>1691.67</v>
      </c>
      <c r="H186" s="3">
        <v>2000</v>
      </c>
    </row>
    <row r="187" spans="1:8" x14ac:dyDescent="0.2">
      <c r="A187" s="3">
        <v>3171</v>
      </c>
      <c r="B187" s="3" t="s">
        <v>187</v>
      </c>
      <c r="C187" s="3">
        <v>21</v>
      </c>
      <c r="D187" s="3">
        <v>3045</v>
      </c>
      <c r="E187" s="3">
        <v>761.25</v>
      </c>
      <c r="F187" s="3">
        <v>1015</v>
      </c>
      <c r="G187" s="3">
        <f t="shared" si="2"/>
        <v>1776.25</v>
      </c>
      <c r="H187" s="3">
        <v>2000</v>
      </c>
    </row>
    <row r="188" spans="1:8" x14ac:dyDescent="0.2">
      <c r="A188" s="3">
        <v>3175</v>
      </c>
      <c r="B188" s="3" t="s">
        <v>188</v>
      </c>
      <c r="C188" s="3">
        <v>18</v>
      </c>
      <c r="D188" s="3">
        <v>2610</v>
      </c>
      <c r="E188" s="3">
        <v>652.5</v>
      </c>
      <c r="F188" s="3">
        <v>870</v>
      </c>
      <c r="G188" s="3">
        <f t="shared" si="2"/>
        <v>1522.5</v>
      </c>
      <c r="H188" s="3">
        <v>2000</v>
      </c>
    </row>
    <row r="189" spans="1:8" x14ac:dyDescent="0.2">
      <c r="A189" s="3">
        <v>3178</v>
      </c>
      <c r="B189" s="3" t="s">
        <v>189</v>
      </c>
      <c r="C189" s="3">
        <v>113</v>
      </c>
      <c r="D189" s="3">
        <v>16385</v>
      </c>
      <c r="E189" s="3">
        <v>4096.25</v>
      </c>
      <c r="F189" s="3">
        <v>5461.67</v>
      </c>
      <c r="G189" s="3">
        <f t="shared" si="2"/>
        <v>9557.92</v>
      </c>
      <c r="H189" s="3">
        <v>2000</v>
      </c>
    </row>
    <row r="190" spans="1:8" x14ac:dyDescent="0.2">
      <c r="A190" s="3">
        <v>3179</v>
      </c>
      <c r="B190" s="3" t="s">
        <v>190</v>
      </c>
      <c r="C190" s="3">
        <v>226</v>
      </c>
      <c r="D190" s="3">
        <v>32770</v>
      </c>
      <c r="E190" s="3">
        <v>8192.5</v>
      </c>
      <c r="F190" s="3">
        <v>10923.33</v>
      </c>
      <c r="G190" s="3">
        <f t="shared" si="2"/>
        <v>19115.830000000002</v>
      </c>
      <c r="H190" s="3">
        <v>2000</v>
      </c>
    </row>
    <row r="191" spans="1:8" x14ac:dyDescent="0.2">
      <c r="A191" s="3">
        <v>3181</v>
      </c>
      <c r="B191" s="3" t="s">
        <v>191</v>
      </c>
      <c r="C191" s="3">
        <v>104</v>
      </c>
      <c r="D191" s="3">
        <v>15080</v>
      </c>
      <c r="E191" s="3">
        <v>3806.25</v>
      </c>
      <c r="F191" s="3">
        <v>4990.42</v>
      </c>
      <c r="G191" s="3">
        <f t="shared" si="2"/>
        <v>8796.67</v>
      </c>
      <c r="H191" s="3">
        <v>2000</v>
      </c>
    </row>
    <row r="192" spans="1:8" x14ac:dyDescent="0.2">
      <c r="A192" s="3">
        <v>3182</v>
      </c>
      <c r="B192" s="3" t="s">
        <v>192</v>
      </c>
      <c r="C192" s="3">
        <v>88</v>
      </c>
      <c r="D192" s="3">
        <v>12760</v>
      </c>
      <c r="E192" s="3">
        <v>3190</v>
      </c>
      <c r="F192" s="3">
        <v>4253.33</v>
      </c>
      <c r="G192" s="3">
        <f t="shared" si="2"/>
        <v>7443.33</v>
      </c>
      <c r="H192" s="3">
        <v>2000</v>
      </c>
    </row>
    <row r="193" spans="1:8" x14ac:dyDescent="0.2">
      <c r="A193" s="3">
        <v>3183</v>
      </c>
      <c r="B193" s="3" t="s">
        <v>193</v>
      </c>
      <c r="C193" s="3">
        <v>24</v>
      </c>
      <c r="D193" s="3">
        <v>3480</v>
      </c>
      <c r="E193" s="3">
        <v>870</v>
      </c>
      <c r="F193" s="3">
        <v>1160</v>
      </c>
      <c r="G193" s="3">
        <f t="shared" si="2"/>
        <v>2030</v>
      </c>
      <c r="H193" s="3">
        <v>2000</v>
      </c>
    </row>
    <row r="194" spans="1:8" x14ac:dyDescent="0.2">
      <c r="A194" s="3">
        <v>3186</v>
      </c>
      <c r="B194" s="3" t="s">
        <v>194</v>
      </c>
      <c r="C194" s="3">
        <v>16</v>
      </c>
      <c r="D194" s="3">
        <v>2320</v>
      </c>
      <c r="E194" s="3">
        <v>580</v>
      </c>
      <c r="F194" s="3">
        <v>773.33</v>
      </c>
      <c r="G194" s="3">
        <f t="shared" si="2"/>
        <v>1353.33</v>
      </c>
      <c r="H194" s="3">
        <v>2000</v>
      </c>
    </row>
    <row r="195" spans="1:8" x14ac:dyDescent="0.2">
      <c r="A195" s="3">
        <v>3198</v>
      </c>
      <c r="B195" s="3" t="s">
        <v>195</v>
      </c>
      <c r="C195" s="3">
        <v>18</v>
      </c>
      <c r="D195" s="3">
        <v>2610</v>
      </c>
      <c r="E195" s="3">
        <v>652.5</v>
      </c>
      <c r="F195" s="3">
        <v>870</v>
      </c>
      <c r="G195" s="3">
        <f t="shared" ref="G195:G258" si="3">E195+F195</f>
        <v>1522.5</v>
      </c>
      <c r="H195" s="3">
        <v>2000</v>
      </c>
    </row>
    <row r="196" spans="1:8" x14ac:dyDescent="0.2">
      <c r="A196" s="3">
        <v>3199</v>
      </c>
      <c r="B196" s="3" t="s">
        <v>196</v>
      </c>
      <c r="C196" s="3">
        <v>36</v>
      </c>
      <c r="D196" s="3">
        <v>5220</v>
      </c>
      <c r="E196" s="3">
        <v>1305</v>
      </c>
      <c r="F196" s="3">
        <v>1740</v>
      </c>
      <c r="G196" s="3">
        <f t="shared" si="3"/>
        <v>3045</v>
      </c>
      <c r="H196" s="3">
        <v>2000</v>
      </c>
    </row>
    <row r="197" spans="1:8" x14ac:dyDescent="0.2">
      <c r="A197" s="3">
        <v>3201</v>
      </c>
      <c r="B197" s="3" t="s">
        <v>14</v>
      </c>
      <c r="C197" s="3">
        <v>4</v>
      </c>
      <c r="D197" s="3">
        <v>2000</v>
      </c>
      <c r="E197" s="3">
        <v>500</v>
      </c>
      <c r="F197" s="3">
        <v>666.67</v>
      </c>
      <c r="G197" s="3">
        <f t="shared" si="3"/>
        <v>1166.67</v>
      </c>
      <c r="H197" s="3">
        <v>2000</v>
      </c>
    </row>
    <row r="198" spans="1:8" x14ac:dyDescent="0.2">
      <c r="A198" s="3">
        <v>3282</v>
      </c>
      <c r="B198" s="3" t="s">
        <v>197</v>
      </c>
      <c r="C198" s="3">
        <v>42</v>
      </c>
      <c r="D198" s="3">
        <v>6090</v>
      </c>
      <c r="E198" s="3">
        <v>1522.5</v>
      </c>
      <c r="F198" s="3">
        <v>2030</v>
      </c>
      <c r="G198" s="3">
        <f t="shared" si="3"/>
        <v>3552.5</v>
      </c>
      <c r="H198" s="3">
        <v>2000</v>
      </c>
    </row>
    <row r="199" spans="1:8" x14ac:dyDescent="0.2">
      <c r="A199" s="3">
        <v>3284</v>
      </c>
      <c r="B199" s="3" t="s">
        <v>198</v>
      </c>
      <c r="C199" s="3">
        <v>41</v>
      </c>
      <c r="D199" s="3">
        <v>5945</v>
      </c>
      <c r="E199" s="3">
        <v>1522.5</v>
      </c>
      <c r="F199" s="3">
        <v>1945.42</v>
      </c>
      <c r="G199" s="3">
        <f t="shared" si="3"/>
        <v>3467.92</v>
      </c>
      <c r="H199" s="3">
        <v>2000</v>
      </c>
    </row>
    <row r="200" spans="1:8" x14ac:dyDescent="0.2">
      <c r="A200" s="3">
        <v>3289</v>
      </c>
      <c r="B200" s="3" t="s">
        <v>199</v>
      </c>
      <c r="C200" s="3">
        <v>47</v>
      </c>
      <c r="D200" s="3">
        <v>6815</v>
      </c>
      <c r="E200" s="3">
        <v>1703.75</v>
      </c>
      <c r="F200" s="3">
        <v>2271.67</v>
      </c>
      <c r="G200" s="3">
        <f t="shared" si="3"/>
        <v>3975.42</v>
      </c>
      <c r="H200" s="3">
        <v>2000</v>
      </c>
    </row>
    <row r="201" spans="1:8" x14ac:dyDescent="0.2">
      <c r="A201" s="3">
        <v>3294</v>
      </c>
      <c r="B201" s="3" t="s">
        <v>200</v>
      </c>
      <c r="C201" s="3">
        <v>138</v>
      </c>
      <c r="D201" s="3">
        <v>20010</v>
      </c>
      <c r="E201" s="3">
        <v>5002.5</v>
      </c>
      <c r="F201" s="3">
        <v>6670</v>
      </c>
      <c r="G201" s="3">
        <f t="shared" si="3"/>
        <v>11672.5</v>
      </c>
      <c r="H201" s="3">
        <v>2000</v>
      </c>
    </row>
    <row r="202" spans="1:8" x14ac:dyDescent="0.2">
      <c r="A202" s="3">
        <v>3295</v>
      </c>
      <c r="B202" s="3" t="s">
        <v>201</v>
      </c>
      <c r="C202" s="3">
        <v>23</v>
      </c>
      <c r="D202" s="3">
        <v>3335</v>
      </c>
      <c r="E202" s="3">
        <v>833.75</v>
      </c>
      <c r="F202" s="3">
        <v>1111.67</v>
      </c>
      <c r="G202" s="3">
        <f t="shared" si="3"/>
        <v>1945.42</v>
      </c>
      <c r="H202" s="3">
        <v>2000</v>
      </c>
    </row>
    <row r="203" spans="1:8" x14ac:dyDescent="0.2">
      <c r="A203" s="3">
        <v>3296</v>
      </c>
      <c r="B203" s="3" t="s">
        <v>202</v>
      </c>
      <c r="C203" s="3">
        <v>112</v>
      </c>
      <c r="D203" s="3">
        <v>23227</v>
      </c>
      <c r="E203" s="3">
        <v>5873</v>
      </c>
      <c r="F203" s="3">
        <v>7676.08</v>
      </c>
      <c r="G203" s="3">
        <f t="shared" si="3"/>
        <v>13549.08</v>
      </c>
      <c r="H203" s="3">
        <v>2000</v>
      </c>
    </row>
    <row r="204" spans="1:8" x14ac:dyDescent="0.2">
      <c r="A204" s="3">
        <v>3297</v>
      </c>
      <c r="B204" s="3" t="s">
        <v>203</v>
      </c>
      <c r="C204" s="3">
        <v>111</v>
      </c>
      <c r="D204" s="3">
        <v>16095</v>
      </c>
      <c r="E204" s="3">
        <v>4023.75</v>
      </c>
      <c r="F204" s="3">
        <v>5365</v>
      </c>
      <c r="G204" s="3">
        <f t="shared" si="3"/>
        <v>9388.75</v>
      </c>
      <c r="H204" s="3">
        <v>2000</v>
      </c>
    </row>
    <row r="205" spans="1:8" x14ac:dyDescent="0.2">
      <c r="A205" s="3">
        <v>3298</v>
      </c>
      <c r="B205" s="3" t="s">
        <v>204</v>
      </c>
      <c r="C205" s="3">
        <v>42</v>
      </c>
      <c r="D205" s="3">
        <v>6090</v>
      </c>
      <c r="E205" s="3">
        <v>1558.75</v>
      </c>
      <c r="F205" s="3">
        <v>1993.75</v>
      </c>
      <c r="G205" s="3">
        <f t="shared" si="3"/>
        <v>3552.5</v>
      </c>
      <c r="H205" s="3">
        <v>2000</v>
      </c>
    </row>
    <row r="206" spans="1:8" x14ac:dyDescent="0.2">
      <c r="A206" s="3">
        <v>3299</v>
      </c>
      <c r="B206" s="3" t="s">
        <v>205</v>
      </c>
      <c r="C206" s="3">
        <v>85</v>
      </c>
      <c r="D206" s="3">
        <v>14163</v>
      </c>
      <c r="E206" s="3">
        <v>3540.75</v>
      </c>
      <c r="F206" s="3">
        <v>4721</v>
      </c>
      <c r="G206" s="3">
        <f t="shared" si="3"/>
        <v>8261.75</v>
      </c>
      <c r="H206" s="3">
        <v>2000</v>
      </c>
    </row>
    <row r="207" spans="1:8" x14ac:dyDescent="0.2">
      <c r="A207" s="3">
        <v>3303</v>
      </c>
      <c r="B207" s="3" t="s">
        <v>206</v>
      </c>
      <c r="C207" s="3">
        <v>12</v>
      </c>
      <c r="D207" s="3">
        <v>2000</v>
      </c>
      <c r="E207" s="3">
        <v>500</v>
      </c>
      <c r="F207" s="3">
        <v>666.67</v>
      </c>
      <c r="G207" s="3">
        <f t="shared" si="3"/>
        <v>1166.67</v>
      </c>
      <c r="H207" s="3">
        <v>2000</v>
      </c>
    </row>
    <row r="208" spans="1:8" x14ac:dyDescent="0.2">
      <c r="A208" s="3">
        <v>3307</v>
      </c>
      <c r="B208" s="3" t="s">
        <v>207</v>
      </c>
      <c r="C208" s="3">
        <v>10</v>
      </c>
      <c r="D208" s="3">
        <v>2000</v>
      </c>
      <c r="E208" s="3">
        <v>500</v>
      </c>
      <c r="F208" s="3">
        <v>666.67</v>
      </c>
      <c r="G208" s="3">
        <f t="shared" si="3"/>
        <v>1166.67</v>
      </c>
      <c r="H208" s="3">
        <v>2000</v>
      </c>
    </row>
    <row r="209" spans="1:8" x14ac:dyDescent="0.2">
      <c r="A209" s="3">
        <v>3308</v>
      </c>
      <c r="B209" s="3" t="s">
        <v>208</v>
      </c>
      <c r="C209" s="3">
        <v>4</v>
      </c>
      <c r="D209" s="3">
        <v>2000</v>
      </c>
      <c r="E209" s="3">
        <v>500</v>
      </c>
      <c r="F209" s="3">
        <v>666.67</v>
      </c>
      <c r="G209" s="3">
        <f t="shared" si="3"/>
        <v>1166.67</v>
      </c>
      <c r="H209" s="3">
        <v>2000</v>
      </c>
    </row>
    <row r="210" spans="1:8" x14ac:dyDescent="0.2">
      <c r="A210" s="3">
        <v>3309</v>
      </c>
      <c r="B210" s="3" t="s">
        <v>209</v>
      </c>
      <c r="C210" s="3">
        <v>21</v>
      </c>
      <c r="D210" s="3">
        <v>3045</v>
      </c>
      <c r="E210" s="3">
        <v>761.25</v>
      </c>
      <c r="F210" s="3">
        <v>1015</v>
      </c>
      <c r="G210" s="3">
        <f t="shared" si="3"/>
        <v>1776.25</v>
      </c>
      <c r="H210" s="3">
        <v>2000</v>
      </c>
    </row>
    <row r="211" spans="1:8" x14ac:dyDescent="0.2">
      <c r="A211" s="3">
        <v>3312</v>
      </c>
      <c r="B211" s="3" t="s">
        <v>210</v>
      </c>
      <c r="C211" s="3">
        <v>27</v>
      </c>
      <c r="D211" s="3">
        <v>3915</v>
      </c>
      <c r="E211" s="3">
        <v>978.75</v>
      </c>
      <c r="F211" s="3">
        <v>1305</v>
      </c>
      <c r="G211" s="3">
        <f t="shared" si="3"/>
        <v>2283.75</v>
      </c>
      <c r="H211" s="3">
        <v>2000</v>
      </c>
    </row>
    <row r="212" spans="1:8" x14ac:dyDescent="0.2">
      <c r="A212" s="3">
        <v>3314</v>
      </c>
      <c r="B212" s="3" t="s">
        <v>211</v>
      </c>
      <c r="C212" s="3">
        <v>15</v>
      </c>
      <c r="D212" s="3">
        <v>2175</v>
      </c>
      <c r="E212" s="3">
        <v>543.75</v>
      </c>
      <c r="F212" s="3">
        <v>725</v>
      </c>
      <c r="G212" s="3">
        <f t="shared" si="3"/>
        <v>1268.75</v>
      </c>
      <c r="H212" s="3">
        <v>2000</v>
      </c>
    </row>
    <row r="213" spans="1:8" x14ac:dyDescent="0.2">
      <c r="A213" s="3">
        <v>3317</v>
      </c>
      <c r="B213" s="3" t="s">
        <v>212</v>
      </c>
      <c r="C213" s="3">
        <v>22</v>
      </c>
      <c r="D213" s="3">
        <v>3190</v>
      </c>
      <c r="E213" s="3">
        <v>797.5</v>
      </c>
      <c r="F213" s="3">
        <v>1063.33</v>
      </c>
      <c r="G213" s="3">
        <f t="shared" si="3"/>
        <v>1860.83</v>
      </c>
      <c r="H213" s="3">
        <v>2000</v>
      </c>
    </row>
    <row r="214" spans="1:8" x14ac:dyDescent="0.2">
      <c r="A214" s="3">
        <v>3318</v>
      </c>
      <c r="B214" s="3" t="s">
        <v>213</v>
      </c>
      <c r="C214" s="3">
        <v>7</v>
      </c>
      <c r="D214" s="3">
        <v>2000</v>
      </c>
      <c r="E214" s="3">
        <v>500</v>
      </c>
      <c r="F214" s="3">
        <v>666.67</v>
      </c>
      <c r="G214" s="3">
        <f t="shared" si="3"/>
        <v>1166.67</v>
      </c>
      <c r="H214" s="3">
        <v>2000</v>
      </c>
    </row>
    <row r="215" spans="1:8" x14ac:dyDescent="0.2">
      <c r="A215" s="3">
        <v>3320</v>
      </c>
      <c r="B215" s="3" t="s">
        <v>214</v>
      </c>
      <c r="C215" s="3">
        <v>70</v>
      </c>
      <c r="D215" s="3">
        <v>10150</v>
      </c>
      <c r="E215" s="3">
        <v>2537.5</v>
      </c>
      <c r="F215" s="3">
        <v>3383.33</v>
      </c>
      <c r="G215" s="3">
        <f t="shared" si="3"/>
        <v>5920.83</v>
      </c>
      <c r="H215" s="3">
        <v>2000</v>
      </c>
    </row>
    <row r="216" spans="1:8" x14ac:dyDescent="0.2">
      <c r="A216" s="3">
        <v>3322</v>
      </c>
      <c r="B216" s="3" t="s">
        <v>215</v>
      </c>
      <c r="C216" s="3">
        <v>43</v>
      </c>
      <c r="D216" s="3">
        <v>6235</v>
      </c>
      <c r="E216" s="3">
        <v>1558.75</v>
      </c>
      <c r="F216" s="3">
        <v>2078.33</v>
      </c>
      <c r="G216" s="3">
        <f t="shared" si="3"/>
        <v>3637.08</v>
      </c>
      <c r="H216" s="3">
        <v>2000</v>
      </c>
    </row>
    <row r="217" spans="1:8" x14ac:dyDescent="0.2">
      <c r="A217" s="3">
        <v>3323</v>
      </c>
      <c r="B217" s="3" t="s">
        <v>216</v>
      </c>
      <c r="C217" s="3">
        <v>11</v>
      </c>
      <c r="D217" s="3">
        <v>2000</v>
      </c>
      <c r="E217" s="3">
        <v>500</v>
      </c>
      <c r="F217" s="3">
        <v>666.67</v>
      </c>
      <c r="G217" s="3">
        <f t="shared" si="3"/>
        <v>1166.67</v>
      </c>
      <c r="H217" s="3">
        <v>2000</v>
      </c>
    </row>
    <row r="218" spans="1:8" x14ac:dyDescent="0.2">
      <c r="A218" s="3">
        <v>3325</v>
      </c>
      <c r="B218" s="3" t="s">
        <v>217</v>
      </c>
      <c r="C218" s="3">
        <v>23</v>
      </c>
      <c r="D218" s="3">
        <v>3335</v>
      </c>
      <c r="E218" s="3">
        <v>833.75</v>
      </c>
      <c r="F218" s="3">
        <v>1111.67</v>
      </c>
      <c r="G218" s="3">
        <f t="shared" si="3"/>
        <v>1945.42</v>
      </c>
      <c r="H218" s="3">
        <v>2000</v>
      </c>
    </row>
    <row r="219" spans="1:8" x14ac:dyDescent="0.2">
      <c r="A219" s="3">
        <v>3328</v>
      </c>
      <c r="B219" s="3" t="s">
        <v>218</v>
      </c>
      <c r="C219" s="3">
        <v>34</v>
      </c>
      <c r="D219" s="3">
        <v>4930</v>
      </c>
      <c r="E219" s="3">
        <v>1232.5</v>
      </c>
      <c r="F219" s="3">
        <v>1643.33</v>
      </c>
      <c r="G219" s="3">
        <f t="shared" si="3"/>
        <v>2875.83</v>
      </c>
      <c r="H219" s="3">
        <v>2000</v>
      </c>
    </row>
    <row r="220" spans="1:8" x14ac:dyDescent="0.2">
      <c r="A220" s="3">
        <v>3332</v>
      </c>
      <c r="B220" s="3" t="s">
        <v>219</v>
      </c>
      <c r="C220" s="3">
        <v>12</v>
      </c>
      <c r="D220" s="3">
        <v>2000</v>
      </c>
      <c r="E220" s="3">
        <v>500</v>
      </c>
      <c r="F220" s="3">
        <v>666.67</v>
      </c>
      <c r="G220" s="3">
        <f t="shared" si="3"/>
        <v>1166.67</v>
      </c>
      <c r="H220" s="3">
        <v>2000</v>
      </c>
    </row>
    <row r="221" spans="1:8" x14ac:dyDescent="0.2">
      <c r="A221" s="3">
        <v>3337</v>
      </c>
      <c r="B221" s="3" t="s">
        <v>220</v>
      </c>
      <c r="C221" s="3">
        <v>17</v>
      </c>
      <c r="D221" s="3">
        <v>2465</v>
      </c>
      <c r="E221" s="3">
        <v>616.25</v>
      </c>
      <c r="F221" s="3">
        <v>821.67</v>
      </c>
      <c r="G221" s="3">
        <f t="shared" si="3"/>
        <v>1437.92</v>
      </c>
      <c r="H221" s="3">
        <v>2000</v>
      </c>
    </row>
    <row r="222" spans="1:8" x14ac:dyDescent="0.2">
      <c r="A222" s="3">
        <v>3338</v>
      </c>
      <c r="B222" s="3" t="s">
        <v>221</v>
      </c>
      <c r="C222" s="3">
        <v>59</v>
      </c>
      <c r="D222" s="3">
        <v>8555</v>
      </c>
      <c r="E222" s="3">
        <v>2138.75</v>
      </c>
      <c r="F222" s="3">
        <v>2851.67</v>
      </c>
      <c r="G222" s="3">
        <f t="shared" si="3"/>
        <v>4990.42</v>
      </c>
      <c r="H222" s="3">
        <v>2000</v>
      </c>
    </row>
    <row r="223" spans="1:8" x14ac:dyDescent="0.2">
      <c r="A223" s="3">
        <v>3339</v>
      </c>
      <c r="B223" s="3" t="s">
        <v>222</v>
      </c>
      <c r="C223" s="3">
        <v>34</v>
      </c>
      <c r="D223" s="3">
        <v>4930</v>
      </c>
      <c r="E223" s="3">
        <v>1232.5</v>
      </c>
      <c r="F223" s="3">
        <v>1643.33</v>
      </c>
      <c r="G223" s="3">
        <f t="shared" si="3"/>
        <v>2875.83</v>
      </c>
      <c r="H223" s="3">
        <v>2000</v>
      </c>
    </row>
    <row r="224" spans="1:8" x14ac:dyDescent="0.2">
      <c r="A224" s="3">
        <v>3340</v>
      </c>
      <c r="B224" s="3" t="s">
        <v>223</v>
      </c>
      <c r="C224" s="3">
        <v>118</v>
      </c>
      <c r="D224" s="3">
        <v>17110</v>
      </c>
      <c r="E224" s="3">
        <v>4350</v>
      </c>
      <c r="F224" s="3">
        <v>5630.83</v>
      </c>
      <c r="G224" s="3">
        <f t="shared" si="3"/>
        <v>9980.83</v>
      </c>
      <c r="H224" s="3">
        <v>2000</v>
      </c>
    </row>
    <row r="225" spans="1:8" x14ac:dyDescent="0.2">
      <c r="A225" s="3">
        <v>3346</v>
      </c>
      <c r="B225" s="3" t="s">
        <v>224</v>
      </c>
      <c r="C225" s="3">
        <v>26</v>
      </c>
      <c r="D225" s="3">
        <v>3770</v>
      </c>
      <c r="E225" s="3">
        <v>942.5</v>
      </c>
      <c r="F225" s="3">
        <v>1256.67</v>
      </c>
      <c r="G225" s="3">
        <f t="shared" si="3"/>
        <v>2199.17</v>
      </c>
      <c r="H225" s="3">
        <v>2000</v>
      </c>
    </row>
    <row r="226" spans="1:8" x14ac:dyDescent="0.2">
      <c r="A226" s="3">
        <v>3347</v>
      </c>
      <c r="B226" s="3" t="s">
        <v>225</v>
      </c>
      <c r="C226" s="3">
        <v>14</v>
      </c>
      <c r="D226" s="3">
        <v>2030</v>
      </c>
      <c r="E226" s="3">
        <v>507.5</v>
      </c>
      <c r="F226" s="3">
        <v>676.67</v>
      </c>
      <c r="G226" s="3">
        <f t="shared" si="3"/>
        <v>1184.17</v>
      </c>
      <c r="H226" s="3">
        <v>2000</v>
      </c>
    </row>
    <row r="227" spans="1:8" x14ac:dyDescent="0.2">
      <c r="A227" s="3">
        <v>3350</v>
      </c>
      <c r="B227" s="3" t="s">
        <v>226</v>
      </c>
      <c r="C227" s="3">
        <v>21</v>
      </c>
      <c r="D227" s="3">
        <v>3045</v>
      </c>
      <c r="E227" s="3">
        <v>761.25</v>
      </c>
      <c r="F227" s="3">
        <v>1015</v>
      </c>
      <c r="G227" s="3">
        <f t="shared" si="3"/>
        <v>1776.25</v>
      </c>
      <c r="H227" s="3">
        <v>2000</v>
      </c>
    </row>
    <row r="228" spans="1:8" x14ac:dyDescent="0.2">
      <c r="A228" s="3">
        <v>3351</v>
      </c>
      <c r="B228" s="3" t="s">
        <v>227</v>
      </c>
      <c r="C228" s="3">
        <v>30</v>
      </c>
      <c r="D228" s="3">
        <v>4350</v>
      </c>
      <c r="E228" s="3">
        <v>1087.5</v>
      </c>
      <c r="F228" s="3">
        <v>1450</v>
      </c>
      <c r="G228" s="3">
        <f t="shared" si="3"/>
        <v>2537.5</v>
      </c>
      <c r="H228" s="3">
        <v>2000</v>
      </c>
    </row>
    <row r="229" spans="1:8" x14ac:dyDescent="0.2">
      <c r="A229" s="3">
        <v>3356</v>
      </c>
      <c r="B229" s="3" t="s">
        <v>228</v>
      </c>
      <c r="C229" s="3">
        <v>95</v>
      </c>
      <c r="D229" s="3">
        <v>13775</v>
      </c>
      <c r="E229" s="3">
        <v>3443.75</v>
      </c>
      <c r="F229" s="3">
        <v>4591.67</v>
      </c>
      <c r="G229" s="3">
        <f t="shared" si="3"/>
        <v>8035.42</v>
      </c>
      <c r="H229" s="3">
        <v>2000</v>
      </c>
    </row>
    <row r="230" spans="1:8" x14ac:dyDescent="0.2">
      <c r="A230" s="3">
        <v>3360</v>
      </c>
      <c r="B230" s="3" t="s">
        <v>229</v>
      </c>
      <c r="C230" s="3">
        <v>105</v>
      </c>
      <c r="D230" s="3">
        <v>15225</v>
      </c>
      <c r="E230" s="3">
        <v>3842.5</v>
      </c>
      <c r="F230" s="3">
        <v>5038.75</v>
      </c>
      <c r="G230" s="3">
        <f t="shared" si="3"/>
        <v>8881.25</v>
      </c>
      <c r="H230" s="3">
        <v>2000</v>
      </c>
    </row>
    <row r="231" spans="1:8" x14ac:dyDescent="0.2">
      <c r="A231" s="3">
        <v>3364</v>
      </c>
      <c r="B231" s="3" t="s">
        <v>230</v>
      </c>
      <c r="C231" s="3">
        <v>37</v>
      </c>
      <c r="D231" s="3">
        <v>5365</v>
      </c>
      <c r="E231" s="3">
        <v>1341.25</v>
      </c>
      <c r="F231" s="3">
        <v>1788.33</v>
      </c>
      <c r="G231" s="3">
        <f t="shared" si="3"/>
        <v>3129.58</v>
      </c>
      <c r="H231" s="3">
        <v>2000</v>
      </c>
    </row>
    <row r="232" spans="1:8" x14ac:dyDescent="0.2">
      <c r="A232" s="3">
        <v>3373</v>
      </c>
      <c r="B232" s="3" t="s">
        <v>20</v>
      </c>
      <c r="C232" s="3">
        <v>83.5</v>
      </c>
      <c r="D232" s="3">
        <v>12108</v>
      </c>
      <c r="E232" s="3">
        <v>3027</v>
      </c>
      <c r="F232" s="3">
        <v>4036</v>
      </c>
      <c r="G232" s="3">
        <f t="shared" si="3"/>
        <v>7063</v>
      </c>
      <c r="H232" s="3">
        <v>2000</v>
      </c>
    </row>
    <row r="233" spans="1:8" x14ac:dyDescent="0.2">
      <c r="A233" s="3">
        <v>3722</v>
      </c>
      <c r="B233" s="3" t="s">
        <v>18</v>
      </c>
      <c r="C233" s="3">
        <v>67</v>
      </c>
      <c r="D233" s="3">
        <v>9715</v>
      </c>
      <c r="E233" s="3">
        <v>2428.75</v>
      </c>
      <c r="F233" s="3">
        <v>3238.33</v>
      </c>
      <c r="G233" s="3">
        <f t="shared" si="3"/>
        <v>5667.08</v>
      </c>
      <c r="H233" s="3">
        <v>2000</v>
      </c>
    </row>
    <row r="234" spans="1:8" x14ac:dyDescent="0.2">
      <c r="A234" s="3">
        <v>3728</v>
      </c>
      <c r="B234" s="3" t="s">
        <v>8</v>
      </c>
      <c r="C234" s="3">
        <v>23</v>
      </c>
      <c r="D234" s="3">
        <v>3335</v>
      </c>
      <c r="E234" s="3">
        <v>870</v>
      </c>
      <c r="F234" s="3">
        <v>1075.42</v>
      </c>
      <c r="G234" s="3">
        <f t="shared" si="3"/>
        <v>1945.42</v>
      </c>
      <c r="H234" s="3">
        <v>2000</v>
      </c>
    </row>
    <row r="235" spans="1:8" x14ac:dyDescent="0.2">
      <c r="A235" s="3">
        <v>3733</v>
      </c>
      <c r="B235" s="3" t="s">
        <v>231</v>
      </c>
      <c r="C235" s="3">
        <v>14</v>
      </c>
      <c r="D235" s="3">
        <v>2030</v>
      </c>
      <c r="E235" s="3">
        <v>507.5</v>
      </c>
      <c r="F235" s="3">
        <v>676.67</v>
      </c>
      <c r="G235" s="3">
        <f t="shared" si="3"/>
        <v>1184.17</v>
      </c>
      <c r="H235" s="3">
        <v>2000</v>
      </c>
    </row>
    <row r="236" spans="1:8" x14ac:dyDescent="0.2">
      <c r="A236" s="3">
        <v>3749</v>
      </c>
      <c r="B236" s="3" t="s">
        <v>232</v>
      </c>
      <c r="C236" s="3">
        <v>32</v>
      </c>
      <c r="D236" s="3">
        <v>4640</v>
      </c>
      <c r="E236" s="3">
        <v>1123.75</v>
      </c>
      <c r="F236" s="3">
        <v>1582.92</v>
      </c>
      <c r="G236" s="3">
        <f t="shared" si="3"/>
        <v>2706.67</v>
      </c>
      <c r="H236" s="3">
        <v>2000</v>
      </c>
    </row>
    <row r="237" spans="1:8" x14ac:dyDescent="0.2">
      <c r="A237" s="3">
        <v>3893</v>
      </c>
      <c r="B237" s="3" t="s">
        <v>233</v>
      </c>
      <c r="C237" s="3">
        <v>91</v>
      </c>
      <c r="D237" s="3">
        <v>13195</v>
      </c>
      <c r="E237" s="3">
        <v>3298.75</v>
      </c>
      <c r="F237" s="3">
        <v>4398.33</v>
      </c>
      <c r="G237" s="3">
        <f t="shared" si="3"/>
        <v>7697.08</v>
      </c>
      <c r="H237" s="3">
        <v>2000</v>
      </c>
    </row>
    <row r="238" spans="1:8" x14ac:dyDescent="0.2">
      <c r="A238" s="3">
        <v>3896</v>
      </c>
      <c r="B238" s="3" t="s">
        <v>234</v>
      </c>
      <c r="C238" s="3">
        <v>70</v>
      </c>
      <c r="D238" s="3">
        <v>10150</v>
      </c>
      <c r="E238" s="3">
        <v>2610</v>
      </c>
      <c r="F238" s="3">
        <v>3310.83</v>
      </c>
      <c r="G238" s="3">
        <f t="shared" si="3"/>
        <v>5920.83</v>
      </c>
      <c r="H238" s="3">
        <v>2000</v>
      </c>
    </row>
    <row r="239" spans="1:8" x14ac:dyDescent="0.2">
      <c r="A239" s="3">
        <v>3898</v>
      </c>
      <c r="B239" s="3" t="s">
        <v>12</v>
      </c>
      <c r="C239" s="3">
        <v>143</v>
      </c>
      <c r="D239" s="3">
        <v>20735</v>
      </c>
      <c r="E239" s="3">
        <v>5183.75</v>
      </c>
      <c r="F239" s="3">
        <v>6911.67</v>
      </c>
      <c r="G239" s="3">
        <f t="shared" si="3"/>
        <v>12095.42</v>
      </c>
      <c r="H239" s="3">
        <v>2000</v>
      </c>
    </row>
    <row r="240" spans="1:8" x14ac:dyDescent="0.2">
      <c r="A240" s="3">
        <v>3902</v>
      </c>
      <c r="B240" s="3" t="s">
        <v>235</v>
      </c>
      <c r="C240" s="3">
        <v>112</v>
      </c>
      <c r="D240" s="3">
        <v>21002</v>
      </c>
      <c r="E240" s="3">
        <v>5318.5</v>
      </c>
      <c r="F240" s="3">
        <v>6932.67</v>
      </c>
      <c r="G240" s="3">
        <f t="shared" si="3"/>
        <v>12251.17</v>
      </c>
      <c r="H240" s="3">
        <v>2000</v>
      </c>
    </row>
    <row r="241" spans="1:8" x14ac:dyDescent="0.2">
      <c r="A241" s="3">
        <v>3904</v>
      </c>
      <c r="B241" s="3" t="s">
        <v>236</v>
      </c>
      <c r="C241" s="3">
        <v>192</v>
      </c>
      <c r="D241" s="3">
        <v>31061</v>
      </c>
      <c r="E241" s="3">
        <v>7765.25</v>
      </c>
      <c r="F241" s="3">
        <v>10353.67</v>
      </c>
      <c r="G241" s="3">
        <f t="shared" si="3"/>
        <v>18118.919999999998</v>
      </c>
      <c r="H241" s="3">
        <v>2000</v>
      </c>
    </row>
    <row r="242" spans="1:8" x14ac:dyDescent="0.2">
      <c r="A242" s="3">
        <v>3906</v>
      </c>
      <c r="B242" s="3" t="s">
        <v>237</v>
      </c>
      <c r="C242" s="3">
        <v>69</v>
      </c>
      <c r="D242" s="3">
        <v>10005</v>
      </c>
      <c r="E242" s="3">
        <v>2501.25</v>
      </c>
      <c r="F242" s="3">
        <v>3335</v>
      </c>
      <c r="G242" s="3">
        <f t="shared" si="3"/>
        <v>5836.25</v>
      </c>
      <c r="H242" s="3">
        <v>2000</v>
      </c>
    </row>
    <row r="243" spans="1:8" x14ac:dyDescent="0.2">
      <c r="A243" s="3">
        <v>3907</v>
      </c>
      <c r="B243" s="3" t="s">
        <v>238</v>
      </c>
      <c r="C243" s="3">
        <v>99</v>
      </c>
      <c r="D243" s="3">
        <v>14355</v>
      </c>
      <c r="E243" s="3">
        <v>3588.75</v>
      </c>
      <c r="F243" s="3">
        <v>4785</v>
      </c>
      <c r="G243" s="3">
        <f t="shared" si="3"/>
        <v>8373.75</v>
      </c>
      <c r="H243" s="3">
        <v>2000</v>
      </c>
    </row>
    <row r="244" spans="1:8" x14ac:dyDescent="0.2">
      <c r="A244" s="3">
        <v>3909</v>
      </c>
      <c r="B244" s="3" t="s">
        <v>239</v>
      </c>
      <c r="C244" s="3">
        <v>228</v>
      </c>
      <c r="D244" s="3">
        <v>35163</v>
      </c>
      <c r="E244" s="3">
        <v>8790.75</v>
      </c>
      <c r="F244" s="3">
        <v>11721</v>
      </c>
      <c r="G244" s="3">
        <f t="shared" si="3"/>
        <v>20511.75</v>
      </c>
      <c r="H244" s="3">
        <v>2000</v>
      </c>
    </row>
    <row r="245" spans="1:8" x14ac:dyDescent="0.2">
      <c r="A245" s="3">
        <v>3910</v>
      </c>
      <c r="B245" s="3" t="s">
        <v>240</v>
      </c>
      <c r="C245" s="3">
        <v>133</v>
      </c>
      <c r="D245" s="3">
        <v>26753</v>
      </c>
      <c r="E245" s="3">
        <v>6722.75</v>
      </c>
      <c r="F245" s="3">
        <v>8883.17</v>
      </c>
      <c r="G245" s="3">
        <f t="shared" si="3"/>
        <v>15605.92</v>
      </c>
      <c r="H245" s="3">
        <v>2000</v>
      </c>
    </row>
    <row r="246" spans="1:8" x14ac:dyDescent="0.2">
      <c r="A246" s="3">
        <v>3913</v>
      </c>
      <c r="B246" s="3" t="s">
        <v>241</v>
      </c>
      <c r="C246" s="3">
        <v>42</v>
      </c>
      <c r="D246" s="3">
        <v>6090</v>
      </c>
      <c r="E246" s="3">
        <v>1522.5</v>
      </c>
      <c r="F246" s="3">
        <v>2030</v>
      </c>
      <c r="G246" s="3">
        <f t="shared" si="3"/>
        <v>3552.5</v>
      </c>
      <c r="H246" s="3">
        <v>2000</v>
      </c>
    </row>
    <row r="247" spans="1:8" x14ac:dyDescent="0.2">
      <c r="A247" s="3">
        <v>3916</v>
      </c>
      <c r="B247" s="3" t="s">
        <v>242</v>
      </c>
      <c r="C247" s="3">
        <v>178</v>
      </c>
      <c r="D247" s="3">
        <v>25810</v>
      </c>
      <c r="E247" s="3">
        <v>6452.5</v>
      </c>
      <c r="F247" s="3">
        <v>8603.33</v>
      </c>
      <c r="G247" s="3">
        <f t="shared" si="3"/>
        <v>15055.83</v>
      </c>
      <c r="H247" s="3">
        <v>2000</v>
      </c>
    </row>
    <row r="248" spans="1:8" x14ac:dyDescent="0.2">
      <c r="A248" s="3">
        <v>3917</v>
      </c>
      <c r="B248" s="3" t="s">
        <v>243</v>
      </c>
      <c r="C248" s="3">
        <v>308</v>
      </c>
      <c r="D248" s="3">
        <v>46266</v>
      </c>
      <c r="E248" s="3">
        <v>11566.5</v>
      </c>
      <c r="F248" s="3">
        <v>15422</v>
      </c>
      <c r="G248" s="3">
        <f t="shared" si="3"/>
        <v>26988.5</v>
      </c>
      <c r="H248" s="3">
        <v>2000</v>
      </c>
    </row>
    <row r="249" spans="1:8" x14ac:dyDescent="0.2">
      <c r="A249" s="3">
        <v>3918</v>
      </c>
      <c r="B249" s="3" t="s">
        <v>244</v>
      </c>
      <c r="C249" s="3">
        <v>271</v>
      </c>
      <c r="D249" s="3">
        <v>39295</v>
      </c>
      <c r="E249" s="3">
        <v>9823.75</v>
      </c>
      <c r="F249" s="3">
        <v>13098.33</v>
      </c>
      <c r="G249" s="3">
        <f t="shared" si="3"/>
        <v>22922.080000000002</v>
      </c>
      <c r="H249" s="3">
        <v>2000</v>
      </c>
    </row>
    <row r="250" spans="1:8" x14ac:dyDescent="0.2">
      <c r="A250" s="3">
        <v>3920</v>
      </c>
      <c r="B250" s="3" t="s">
        <v>245</v>
      </c>
      <c r="C250" s="3">
        <v>83</v>
      </c>
      <c r="D250" s="3">
        <v>12035</v>
      </c>
      <c r="E250" s="3">
        <v>3008.75</v>
      </c>
      <c r="F250" s="3">
        <v>4011.67</v>
      </c>
      <c r="G250" s="3">
        <f t="shared" si="3"/>
        <v>7020.42</v>
      </c>
      <c r="H250" s="3">
        <v>2000</v>
      </c>
    </row>
    <row r="251" spans="1:8" x14ac:dyDescent="0.2">
      <c r="A251" s="3">
        <v>4026</v>
      </c>
      <c r="B251" s="3" t="s">
        <v>246</v>
      </c>
      <c r="C251" s="3">
        <v>159.5</v>
      </c>
      <c r="D251" s="3">
        <v>44022</v>
      </c>
      <c r="E251" s="3">
        <v>11005.5</v>
      </c>
      <c r="F251" s="3">
        <v>14674</v>
      </c>
      <c r="G251" s="3">
        <f t="shared" si="3"/>
        <v>25679.5</v>
      </c>
      <c r="H251" s="3">
        <v>6000</v>
      </c>
    </row>
    <row r="252" spans="1:8" x14ac:dyDescent="0.2">
      <c r="A252" s="3">
        <v>4040</v>
      </c>
      <c r="B252" s="3" t="s">
        <v>247</v>
      </c>
      <c r="C252" s="3">
        <v>332</v>
      </c>
      <c r="D252" s="3">
        <v>91632</v>
      </c>
      <c r="E252" s="3">
        <v>23046</v>
      </c>
      <c r="F252" s="3">
        <v>30406</v>
      </c>
      <c r="G252" s="3">
        <f t="shared" si="3"/>
        <v>53452</v>
      </c>
      <c r="H252" s="3">
        <v>6000</v>
      </c>
    </row>
    <row r="253" spans="1:8" x14ac:dyDescent="0.2">
      <c r="A253" s="3">
        <v>4043</v>
      </c>
      <c r="B253" s="3" t="s">
        <v>248</v>
      </c>
      <c r="C253" s="3">
        <v>28</v>
      </c>
      <c r="D253" s="3">
        <v>7728</v>
      </c>
      <c r="E253" s="3">
        <v>1932</v>
      </c>
      <c r="F253" s="3">
        <v>2576</v>
      </c>
      <c r="G253" s="3">
        <f t="shared" si="3"/>
        <v>4508</v>
      </c>
      <c r="H253" s="3">
        <v>6000</v>
      </c>
    </row>
    <row r="254" spans="1:8" x14ac:dyDescent="0.2">
      <c r="A254" s="3">
        <v>4045</v>
      </c>
      <c r="B254" s="3" t="s">
        <v>249</v>
      </c>
      <c r="C254" s="3">
        <v>64</v>
      </c>
      <c r="D254" s="3">
        <v>17664</v>
      </c>
      <c r="E254" s="3">
        <v>4416</v>
      </c>
      <c r="F254" s="3">
        <v>5888</v>
      </c>
      <c r="G254" s="3">
        <f t="shared" si="3"/>
        <v>10304</v>
      </c>
      <c r="H254" s="3">
        <v>6000</v>
      </c>
    </row>
    <row r="255" spans="1:8" x14ac:dyDescent="0.2">
      <c r="A255" s="3">
        <v>4109</v>
      </c>
      <c r="B255" s="3" t="s">
        <v>250</v>
      </c>
      <c r="C255" s="3">
        <v>103.5</v>
      </c>
      <c r="D255" s="3">
        <v>28566</v>
      </c>
      <c r="E255" s="3">
        <v>7210.5</v>
      </c>
      <c r="F255" s="3">
        <v>9453</v>
      </c>
      <c r="G255" s="3">
        <f t="shared" si="3"/>
        <v>16663.5</v>
      </c>
      <c r="H255" s="3">
        <v>6000</v>
      </c>
    </row>
    <row r="256" spans="1:8" x14ac:dyDescent="0.2">
      <c r="A256" s="3">
        <v>4522</v>
      </c>
      <c r="B256" s="3" t="s">
        <v>251</v>
      </c>
      <c r="C256" s="3">
        <v>68</v>
      </c>
      <c r="D256" s="3">
        <v>18768</v>
      </c>
      <c r="E256" s="3">
        <v>4692</v>
      </c>
      <c r="F256" s="3">
        <v>6256</v>
      </c>
      <c r="G256" s="3">
        <f t="shared" si="3"/>
        <v>10948</v>
      </c>
      <c r="H256" s="3">
        <v>6000</v>
      </c>
    </row>
    <row r="257" spans="1:8" x14ac:dyDescent="0.2">
      <c r="A257" s="3">
        <v>4523</v>
      </c>
      <c r="B257" s="3" t="s">
        <v>252</v>
      </c>
      <c r="C257" s="3">
        <v>73</v>
      </c>
      <c r="D257" s="3">
        <v>20148</v>
      </c>
      <c r="E257" s="3">
        <v>5106</v>
      </c>
      <c r="F257" s="3">
        <v>6647</v>
      </c>
      <c r="G257" s="3">
        <f t="shared" si="3"/>
        <v>11753</v>
      </c>
      <c r="H257" s="3">
        <v>6000</v>
      </c>
    </row>
    <row r="258" spans="1:8" x14ac:dyDescent="0.2">
      <c r="A258" s="3">
        <v>4534</v>
      </c>
      <c r="B258" s="3" t="s">
        <v>253</v>
      </c>
      <c r="C258" s="3">
        <v>76</v>
      </c>
      <c r="D258" s="3">
        <v>20976</v>
      </c>
      <c r="E258" s="3">
        <v>5244</v>
      </c>
      <c r="F258" s="3">
        <v>6992</v>
      </c>
      <c r="G258" s="3">
        <f t="shared" si="3"/>
        <v>12236</v>
      </c>
      <c r="H258" s="3">
        <v>6000</v>
      </c>
    </row>
    <row r="259" spans="1:8" x14ac:dyDescent="0.2">
      <c r="A259" s="3">
        <v>4622</v>
      </c>
      <c r="B259" s="3" t="s">
        <v>254</v>
      </c>
      <c r="C259" s="3">
        <v>25</v>
      </c>
      <c r="D259" s="3">
        <v>13437</v>
      </c>
      <c r="E259" s="3">
        <v>3359.25</v>
      </c>
      <c r="F259" s="3">
        <v>4479</v>
      </c>
      <c r="G259" s="3">
        <f t="shared" ref="G259:G304" si="4">E259+F259</f>
        <v>7838.25</v>
      </c>
      <c r="H259" s="3">
        <v>6000</v>
      </c>
    </row>
    <row r="260" spans="1:8" x14ac:dyDescent="0.2">
      <c r="A260" s="3">
        <v>5200</v>
      </c>
      <c r="B260" s="3" t="s">
        <v>255</v>
      </c>
      <c r="C260" s="3">
        <v>113</v>
      </c>
      <c r="D260" s="3">
        <v>16385</v>
      </c>
      <c r="E260" s="3">
        <v>4096.25</v>
      </c>
      <c r="F260" s="3">
        <v>5461.67</v>
      </c>
      <c r="G260" s="3">
        <f t="shared" si="4"/>
        <v>9557.92</v>
      </c>
      <c r="H260" s="3">
        <v>2000</v>
      </c>
    </row>
    <row r="261" spans="1:8" x14ac:dyDescent="0.2">
      <c r="A261" s="3">
        <v>5201</v>
      </c>
      <c r="B261" s="3" t="s">
        <v>256</v>
      </c>
      <c r="C261" s="3">
        <v>55</v>
      </c>
      <c r="D261" s="3">
        <v>7975</v>
      </c>
      <c r="E261" s="3">
        <v>1993.75</v>
      </c>
      <c r="F261" s="3">
        <v>2658.33</v>
      </c>
      <c r="G261" s="3">
        <f t="shared" si="4"/>
        <v>4652.08</v>
      </c>
      <c r="H261" s="3">
        <v>2000</v>
      </c>
    </row>
    <row r="262" spans="1:8" x14ac:dyDescent="0.2">
      <c r="A262" s="3">
        <v>5203</v>
      </c>
      <c r="B262" s="3" t="s">
        <v>257</v>
      </c>
      <c r="C262" s="3">
        <v>18</v>
      </c>
      <c r="D262" s="3">
        <v>2610</v>
      </c>
      <c r="E262" s="3">
        <v>652.5</v>
      </c>
      <c r="F262" s="3">
        <v>870</v>
      </c>
      <c r="G262" s="3">
        <f t="shared" si="4"/>
        <v>1522.5</v>
      </c>
      <c r="H262" s="3">
        <v>2000</v>
      </c>
    </row>
    <row r="263" spans="1:8" x14ac:dyDescent="0.2">
      <c r="A263" s="3">
        <v>5206</v>
      </c>
      <c r="B263" s="3" t="s">
        <v>258</v>
      </c>
      <c r="C263" s="3">
        <v>160</v>
      </c>
      <c r="D263" s="3">
        <v>23200</v>
      </c>
      <c r="E263" s="3">
        <v>5800</v>
      </c>
      <c r="F263" s="3">
        <v>7733.33</v>
      </c>
      <c r="G263" s="3">
        <f t="shared" si="4"/>
        <v>13533.33</v>
      </c>
      <c r="H263" s="3">
        <v>2000</v>
      </c>
    </row>
    <row r="264" spans="1:8" x14ac:dyDescent="0.2">
      <c r="A264" s="3">
        <v>5207</v>
      </c>
      <c r="B264" s="3" t="s">
        <v>259</v>
      </c>
      <c r="C264" s="3">
        <v>59</v>
      </c>
      <c r="D264" s="3">
        <v>8555</v>
      </c>
      <c r="E264" s="3">
        <v>2138.75</v>
      </c>
      <c r="F264" s="3">
        <v>2851.67</v>
      </c>
      <c r="G264" s="3">
        <f t="shared" si="4"/>
        <v>4990.42</v>
      </c>
      <c r="H264" s="3">
        <v>2000</v>
      </c>
    </row>
    <row r="265" spans="1:8" x14ac:dyDescent="0.2">
      <c r="A265" s="3">
        <v>5208</v>
      </c>
      <c r="B265" s="3" t="s">
        <v>260</v>
      </c>
      <c r="C265" s="3">
        <v>40</v>
      </c>
      <c r="D265" s="3">
        <v>5800</v>
      </c>
      <c r="E265" s="3">
        <v>1450</v>
      </c>
      <c r="F265" s="3">
        <v>1933.33</v>
      </c>
      <c r="G265" s="3">
        <f t="shared" si="4"/>
        <v>3383.33</v>
      </c>
      <c r="H265" s="3">
        <v>2000</v>
      </c>
    </row>
    <row r="266" spans="1:8" x14ac:dyDescent="0.2">
      <c r="A266" s="3">
        <v>5212</v>
      </c>
      <c r="B266" s="3" t="s">
        <v>261</v>
      </c>
      <c r="C266" s="3">
        <v>30</v>
      </c>
      <c r="D266" s="3">
        <v>4350</v>
      </c>
      <c r="E266" s="3">
        <v>1087.5</v>
      </c>
      <c r="F266" s="3">
        <v>1450</v>
      </c>
      <c r="G266" s="3">
        <f t="shared" si="4"/>
        <v>2537.5</v>
      </c>
      <c r="H266" s="3">
        <v>2000</v>
      </c>
    </row>
    <row r="267" spans="1:8" x14ac:dyDescent="0.2">
      <c r="A267" s="3">
        <v>5213</v>
      </c>
      <c r="B267" s="3" t="s">
        <v>262</v>
      </c>
      <c r="C267" s="3">
        <v>64</v>
      </c>
      <c r="D267" s="3">
        <v>9280</v>
      </c>
      <c r="E267" s="3">
        <v>2320</v>
      </c>
      <c r="F267" s="3">
        <v>3093.33</v>
      </c>
      <c r="G267" s="3">
        <f t="shared" si="4"/>
        <v>5413.33</v>
      </c>
      <c r="H267" s="3">
        <v>2000</v>
      </c>
    </row>
    <row r="268" spans="1:8" x14ac:dyDescent="0.2">
      <c r="A268" s="3">
        <v>5214</v>
      </c>
      <c r="B268" s="3" t="s">
        <v>263</v>
      </c>
      <c r="C268" s="3">
        <v>74</v>
      </c>
      <c r="D268" s="3">
        <v>10730</v>
      </c>
      <c r="E268" s="3">
        <v>2718.75</v>
      </c>
      <c r="F268" s="3">
        <v>3540.42</v>
      </c>
      <c r="G268" s="3">
        <f t="shared" si="4"/>
        <v>6259.17</v>
      </c>
      <c r="H268" s="3">
        <v>2000</v>
      </c>
    </row>
    <row r="269" spans="1:8" x14ac:dyDescent="0.2">
      <c r="A269" s="3">
        <v>5218</v>
      </c>
      <c r="B269" s="3" t="s">
        <v>264</v>
      </c>
      <c r="C269" s="3">
        <v>70</v>
      </c>
      <c r="D269" s="3">
        <v>10150</v>
      </c>
      <c r="E269" s="3">
        <v>2537.5</v>
      </c>
      <c r="F269" s="3">
        <v>3383.33</v>
      </c>
      <c r="G269" s="3">
        <f t="shared" si="4"/>
        <v>5920.83</v>
      </c>
      <c r="H269" s="3">
        <v>2000</v>
      </c>
    </row>
    <row r="270" spans="1:8" x14ac:dyDescent="0.2">
      <c r="A270" s="3">
        <v>5221</v>
      </c>
      <c r="B270" s="3" t="s">
        <v>265</v>
      </c>
      <c r="C270" s="3">
        <v>137</v>
      </c>
      <c r="D270" s="3">
        <v>24328</v>
      </c>
      <c r="E270" s="3">
        <v>6082</v>
      </c>
      <c r="F270" s="3">
        <v>8109.33</v>
      </c>
      <c r="G270" s="3">
        <f t="shared" si="4"/>
        <v>14191.33</v>
      </c>
      <c r="H270" s="3">
        <v>2000</v>
      </c>
    </row>
    <row r="271" spans="1:8" x14ac:dyDescent="0.2">
      <c r="A271" s="3">
        <v>5223</v>
      </c>
      <c r="B271" s="3" t="s">
        <v>266</v>
      </c>
      <c r="C271" s="3">
        <v>81</v>
      </c>
      <c r="D271" s="3">
        <v>11745</v>
      </c>
      <c r="E271" s="3">
        <v>2936.25</v>
      </c>
      <c r="F271" s="3">
        <v>3915</v>
      </c>
      <c r="G271" s="3">
        <f t="shared" si="4"/>
        <v>6851.25</v>
      </c>
      <c r="H271" s="3">
        <v>2000</v>
      </c>
    </row>
    <row r="272" spans="1:8" x14ac:dyDescent="0.2">
      <c r="A272" s="3">
        <v>5225</v>
      </c>
      <c r="B272" s="3" t="s">
        <v>267</v>
      </c>
      <c r="C272" s="3">
        <v>57</v>
      </c>
      <c r="D272" s="3">
        <v>8265</v>
      </c>
      <c r="E272" s="3">
        <v>2066.25</v>
      </c>
      <c r="F272" s="3">
        <v>2755</v>
      </c>
      <c r="G272" s="3">
        <f t="shared" si="4"/>
        <v>4821.25</v>
      </c>
      <c r="H272" s="3">
        <v>2000</v>
      </c>
    </row>
    <row r="273" spans="1:8" x14ac:dyDescent="0.2">
      <c r="A273" s="3">
        <v>5226</v>
      </c>
      <c r="B273" s="3" t="s">
        <v>268</v>
      </c>
      <c r="C273" s="3">
        <v>98</v>
      </c>
      <c r="D273" s="3">
        <v>14210</v>
      </c>
      <c r="E273" s="3">
        <v>3552.5</v>
      </c>
      <c r="F273" s="3">
        <v>4736.67</v>
      </c>
      <c r="G273" s="3">
        <f t="shared" si="4"/>
        <v>8289.17</v>
      </c>
      <c r="H273" s="3">
        <v>2000</v>
      </c>
    </row>
    <row r="274" spans="1:8" x14ac:dyDescent="0.2">
      <c r="A274" s="3">
        <v>5407</v>
      </c>
      <c r="B274" s="3" t="s">
        <v>269</v>
      </c>
      <c r="C274" s="3">
        <v>341</v>
      </c>
      <c r="D274" s="3">
        <v>96338</v>
      </c>
      <c r="E274" s="3">
        <v>24221.75</v>
      </c>
      <c r="F274" s="3">
        <v>31975.42</v>
      </c>
      <c r="G274" s="3">
        <f t="shared" si="4"/>
        <v>56197.17</v>
      </c>
      <c r="H274" s="3">
        <v>6000</v>
      </c>
    </row>
    <row r="275" spans="1:8" x14ac:dyDescent="0.2">
      <c r="A275" s="3">
        <v>5412</v>
      </c>
      <c r="B275" s="3" t="s">
        <v>270</v>
      </c>
      <c r="C275" s="3">
        <v>37.5</v>
      </c>
      <c r="D275" s="3">
        <v>27037</v>
      </c>
      <c r="E275" s="3">
        <v>6759.25</v>
      </c>
      <c r="F275" s="3">
        <v>9012.33</v>
      </c>
      <c r="G275" s="3">
        <f t="shared" si="4"/>
        <v>15771.58</v>
      </c>
      <c r="H275" s="3">
        <v>6000</v>
      </c>
    </row>
    <row r="276" spans="1:8" x14ac:dyDescent="0.2">
      <c r="A276" s="3">
        <v>5425</v>
      </c>
      <c r="B276" s="3" t="s">
        <v>271</v>
      </c>
      <c r="C276" s="3">
        <v>243</v>
      </c>
      <c r="D276" s="3">
        <v>115417</v>
      </c>
      <c r="E276" s="3">
        <v>28854.25</v>
      </c>
      <c r="F276" s="3">
        <v>38472.33</v>
      </c>
      <c r="G276" s="3">
        <f t="shared" si="4"/>
        <v>67326.58</v>
      </c>
      <c r="H276" s="3">
        <v>6000</v>
      </c>
    </row>
    <row r="277" spans="1:8" x14ac:dyDescent="0.2">
      <c r="A277" s="3">
        <v>5426</v>
      </c>
      <c r="B277" s="3" t="s">
        <v>272</v>
      </c>
      <c r="C277" s="3">
        <v>258</v>
      </c>
      <c r="D277" s="3">
        <v>72922</v>
      </c>
      <c r="E277" s="3">
        <v>18436</v>
      </c>
      <c r="F277" s="3">
        <v>24101.83</v>
      </c>
      <c r="G277" s="3">
        <f t="shared" si="4"/>
        <v>42537.83</v>
      </c>
      <c r="H277" s="3">
        <v>6000</v>
      </c>
    </row>
    <row r="278" spans="1:8" x14ac:dyDescent="0.2">
      <c r="A278" s="3">
        <v>5431</v>
      </c>
      <c r="B278" s="3" t="s">
        <v>273</v>
      </c>
      <c r="C278" s="3">
        <v>260</v>
      </c>
      <c r="D278" s="3">
        <v>78473</v>
      </c>
      <c r="E278" s="3">
        <v>19686</v>
      </c>
      <c r="F278" s="3">
        <v>26089.919999999998</v>
      </c>
      <c r="G278" s="3">
        <f t="shared" si="4"/>
        <v>45775.92</v>
      </c>
      <c r="H278" s="3">
        <v>6000</v>
      </c>
    </row>
    <row r="279" spans="1:8" x14ac:dyDescent="0.2">
      <c r="A279" s="3">
        <v>5447</v>
      </c>
      <c r="B279" s="3" t="s">
        <v>274</v>
      </c>
      <c r="C279" s="3">
        <v>402</v>
      </c>
      <c r="D279" s="3">
        <v>102175</v>
      </c>
      <c r="E279" s="3">
        <v>25819.75</v>
      </c>
      <c r="F279" s="3">
        <v>33782.33</v>
      </c>
      <c r="G279" s="3">
        <f t="shared" si="4"/>
        <v>59602.080000000002</v>
      </c>
      <c r="H279" s="3">
        <v>6000</v>
      </c>
    </row>
    <row r="280" spans="1:8" x14ac:dyDescent="0.2">
      <c r="A280" s="3">
        <v>5456</v>
      </c>
      <c r="B280" s="3" t="s">
        <v>275</v>
      </c>
      <c r="C280" s="3">
        <v>260</v>
      </c>
      <c r="D280" s="3">
        <v>71760</v>
      </c>
      <c r="E280" s="3">
        <v>18216</v>
      </c>
      <c r="F280" s="3">
        <v>23644</v>
      </c>
      <c r="G280" s="3">
        <f t="shared" si="4"/>
        <v>41860</v>
      </c>
      <c r="H280" s="3">
        <v>6000</v>
      </c>
    </row>
    <row r="281" spans="1:8" x14ac:dyDescent="0.2">
      <c r="A281" s="3">
        <v>5459</v>
      </c>
      <c r="B281" s="3" t="s">
        <v>276</v>
      </c>
      <c r="C281" s="3">
        <v>113.5</v>
      </c>
      <c r="D281" s="3">
        <v>31326</v>
      </c>
      <c r="E281" s="3">
        <v>7831.5</v>
      </c>
      <c r="F281" s="3">
        <v>10442</v>
      </c>
      <c r="G281" s="3">
        <f t="shared" si="4"/>
        <v>18273.5</v>
      </c>
      <c r="H281" s="3">
        <v>6000</v>
      </c>
    </row>
    <row r="282" spans="1:8" x14ac:dyDescent="0.2">
      <c r="A282" s="3">
        <v>5461</v>
      </c>
      <c r="B282" s="3" t="s">
        <v>277</v>
      </c>
      <c r="C282" s="3">
        <v>234</v>
      </c>
      <c r="D282" s="3">
        <v>64584</v>
      </c>
      <c r="E282" s="3">
        <v>16146</v>
      </c>
      <c r="F282" s="3">
        <v>21528</v>
      </c>
      <c r="G282" s="3">
        <f t="shared" si="4"/>
        <v>37674</v>
      </c>
      <c r="H282" s="3">
        <v>6000</v>
      </c>
    </row>
    <row r="283" spans="1:8" x14ac:dyDescent="0.2">
      <c r="A283" s="3">
        <v>5468</v>
      </c>
      <c r="B283" s="3" t="s">
        <v>278</v>
      </c>
      <c r="C283" s="3">
        <v>524.5</v>
      </c>
      <c r="D283" s="3">
        <v>144762</v>
      </c>
      <c r="E283" s="3">
        <v>36535.5</v>
      </c>
      <c r="F283" s="3">
        <v>35845.5</v>
      </c>
      <c r="G283" s="3">
        <f t="shared" si="4"/>
        <v>72381</v>
      </c>
      <c r="H283" s="3">
        <v>6000</v>
      </c>
    </row>
    <row r="284" spans="1:8" x14ac:dyDescent="0.2">
      <c r="A284" s="3">
        <v>7002</v>
      </c>
      <c r="B284" s="3" t="s">
        <v>279</v>
      </c>
      <c r="C284" s="3">
        <v>77</v>
      </c>
      <c r="D284" s="3">
        <v>117576</v>
      </c>
      <c r="E284" s="3">
        <v>29394</v>
      </c>
      <c r="F284" s="3">
        <v>39192</v>
      </c>
      <c r="G284" s="3">
        <f t="shared" si="4"/>
        <v>68586</v>
      </c>
      <c r="H284" s="3">
        <v>6000</v>
      </c>
    </row>
    <row r="285" spans="1:8" x14ac:dyDescent="0.2">
      <c r="A285" s="3">
        <v>7021</v>
      </c>
      <c r="B285" s="3" t="s">
        <v>280</v>
      </c>
      <c r="C285" s="3">
        <v>24</v>
      </c>
      <c r="D285" s="3">
        <v>36272</v>
      </c>
      <c r="E285" s="3">
        <v>9068</v>
      </c>
      <c r="F285" s="3">
        <v>12090.67</v>
      </c>
      <c r="G285" s="3">
        <f t="shared" si="4"/>
        <v>21158.67</v>
      </c>
      <c r="H285" s="3">
        <v>6000</v>
      </c>
    </row>
    <row r="286" spans="1:8" x14ac:dyDescent="0.2">
      <c r="A286" s="3">
        <v>7032</v>
      </c>
      <c r="B286" s="3" t="s">
        <v>281</v>
      </c>
      <c r="C286" s="3">
        <v>135</v>
      </c>
      <c r="D286" s="3">
        <v>103324</v>
      </c>
      <c r="E286" s="3">
        <v>25831</v>
      </c>
      <c r="F286" s="3">
        <v>34441.33</v>
      </c>
      <c r="G286" s="3">
        <f t="shared" si="4"/>
        <v>60272.33</v>
      </c>
      <c r="H286" s="3">
        <v>6000</v>
      </c>
    </row>
    <row r="287" spans="1:8" x14ac:dyDescent="0.2">
      <c r="A287" s="3">
        <v>7033</v>
      </c>
      <c r="B287" s="3" t="s">
        <v>282</v>
      </c>
      <c r="C287" s="3">
        <v>78</v>
      </c>
      <c r="D287" s="3">
        <v>51288</v>
      </c>
      <c r="E287" s="3">
        <v>12822</v>
      </c>
      <c r="F287" s="3">
        <v>17096</v>
      </c>
      <c r="G287" s="3">
        <f t="shared" si="4"/>
        <v>29918</v>
      </c>
      <c r="H287" s="3">
        <v>6000</v>
      </c>
    </row>
    <row r="288" spans="1:8" x14ac:dyDescent="0.2">
      <c r="A288" s="3">
        <v>7039</v>
      </c>
      <c r="B288" s="3" t="s">
        <v>283</v>
      </c>
      <c r="C288" s="3">
        <v>87</v>
      </c>
      <c r="D288" s="3">
        <v>89504</v>
      </c>
      <c r="E288" s="3">
        <v>22376</v>
      </c>
      <c r="F288" s="3">
        <v>29834.67</v>
      </c>
      <c r="G288" s="3">
        <f t="shared" si="4"/>
        <v>52210.67</v>
      </c>
      <c r="H288" s="3">
        <v>6000</v>
      </c>
    </row>
    <row r="289" spans="1:8" x14ac:dyDescent="0.2">
      <c r="A289" s="3">
        <v>7040</v>
      </c>
      <c r="B289" s="3" t="s">
        <v>284</v>
      </c>
      <c r="C289" s="3">
        <v>89</v>
      </c>
      <c r="D289" s="3">
        <v>76200</v>
      </c>
      <c r="E289" s="3">
        <v>19050</v>
      </c>
      <c r="F289" s="3">
        <v>25400</v>
      </c>
      <c r="G289" s="3">
        <f t="shared" si="4"/>
        <v>44450</v>
      </c>
      <c r="H289" s="3">
        <v>6000</v>
      </c>
    </row>
    <row r="290" spans="1:8" x14ac:dyDescent="0.2">
      <c r="A290" s="3">
        <v>7041</v>
      </c>
      <c r="B290" s="3" t="s">
        <v>285</v>
      </c>
      <c r="C290" s="3">
        <v>84</v>
      </c>
      <c r="D290" s="3">
        <v>87768</v>
      </c>
      <c r="E290" s="3">
        <v>21942</v>
      </c>
      <c r="F290" s="3">
        <v>29256</v>
      </c>
      <c r="G290" s="3">
        <f t="shared" si="4"/>
        <v>51198</v>
      </c>
      <c r="H290" s="3">
        <v>6000</v>
      </c>
    </row>
    <row r="291" spans="1:8" x14ac:dyDescent="0.2">
      <c r="A291" s="3">
        <v>7043</v>
      </c>
      <c r="B291" s="3" t="s">
        <v>286</v>
      </c>
      <c r="C291" s="3">
        <v>172</v>
      </c>
      <c r="D291" s="3">
        <v>138874</v>
      </c>
      <c r="E291" s="3">
        <v>34718.5</v>
      </c>
      <c r="F291" s="3">
        <v>46291.33</v>
      </c>
      <c r="G291" s="3">
        <f t="shared" si="4"/>
        <v>81009.83</v>
      </c>
      <c r="H291" s="3">
        <v>6000</v>
      </c>
    </row>
    <row r="292" spans="1:8" x14ac:dyDescent="0.2">
      <c r="A292" s="3">
        <v>7044</v>
      </c>
      <c r="B292" s="3" t="s">
        <v>287</v>
      </c>
      <c r="C292" s="3">
        <v>91.5</v>
      </c>
      <c r="D292" s="3">
        <v>64690</v>
      </c>
      <c r="E292" s="3">
        <v>16172.5</v>
      </c>
      <c r="F292" s="3">
        <v>21563.33</v>
      </c>
      <c r="G292" s="3">
        <f t="shared" si="4"/>
        <v>37735.83</v>
      </c>
      <c r="H292" s="3">
        <v>6000</v>
      </c>
    </row>
    <row r="293" spans="1:8" x14ac:dyDescent="0.2">
      <c r="A293" s="3">
        <v>7045</v>
      </c>
      <c r="B293" s="3" t="s">
        <v>288</v>
      </c>
      <c r="C293" s="3">
        <v>128</v>
      </c>
      <c r="D293" s="3">
        <v>69868</v>
      </c>
      <c r="E293" s="3">
        <v>17467</v>
      </c>
      <c r="F293" s="3">
        <v>23289.33</v>
      </c>
      <c r="G293" s="3">
        <f t="shared" si="4"/>
        <v>40756.33</v>
      </c>
      <c r="H293" s="3">
        <v>6000</v>
      </c>
    </row>
    <row r="294" spans="1:8" x14ac:dyDescent="0.2">
      <c r="A294" s="3">
        <v>7051</v>
      </c>
      <c r="B294" s="3" t="s">
        <v>289</v>
      </c>
      <c r="C294" s="3">
        <v>77</v>
      </c>
      <c r="D294" s="3">
        <v>84068</v>
      </c>
      <c r="E294" s="3">
        <v>21017</v>
      </c>
      <c r="F294" s="3">
        <v>28022.67</v>
      </c>
      <c r="G294" s="3">
        <f t="shared" si="4"/>
        <v>49039.67</v>
      </c>
      <c r="H294" s="3">
        <v>6000</v>
      </c>
    </row>
    <row r="295" spans="1:8" x14ac:dyDescent="0.2">
      <c r="A295" s="3">
        <v>7052</v>
      </c>
      <c r="B295" s="3" t="s">
        <v>290</v>
      </c>
      <c r="C295" s="3">
        <v>37</v>
      </c>
      <c r="D295" s="3">
        <v>51008</v>
      </c>
      <c r="E295" s="3">
        <v>12752</v>
      </c>
      <c r="F295" s="3">
        <v>17002.669999999998</v>
      </c>
      <c r="G295" s="3">
        <f t="shared" si="4"/>
        <v>29754.67</v>
      </c>
      <c r="H295" s="3">
        <v>6000</v>
      </c>
    </row>
    <row r="296" spans="1:8" x14ac:dyDescent="0.2">
      <c r="A296" s="3">
        <v>7056</v>
      </c>
      <c r="B296" s="3" t="s">
        <v>291</v>
      </c>
      <c r="C296" s="3">
        <v>234</v>
      </c>
      <c r="D296" s="3">
        <v>240874</v>
      </c>
      <c r="E296" s="3">
        <v>60218.5</v>
      </c>
      <c r="F296" s="3">
        <v>80291.33</v>
      </c>
      <c r="G296" s="3">
        <f t="shared" si="4"/>
        <v>140509.83000000002</v>
      </c>
      <c r="H296" s="3">
        <v>6000</v>
      </c>
    </row>
    <row r="297" spans="1:8" x14ac:dyDescent="0.2">
      <c r="A297" s="3">
        <v>7058</v>
      </c>
      <c r="B297" s="3" t="s">
        <v>292</v>
      </c>
      <c r="C297" s="3">
        <v>46</v>
      </c>
      <c r="D297" s="3">
        <v>30620</v>
      </c>
      <c r="E297" s="3">
        <v>7655</v>
      </c>
      <c r="F297" s="3">
        <v>10206.67</v>
      </c>
      <c r="G297" s="3">
        <f t="shared" si="4"/>
        <v>17861.669999999998</v>
      </c>
      <c r="H297" s="3">
        <v>6000</v>
      </c>
    </row>
    <row r="298" spans="1:8" x14ac:dyDescent="0.2">
      <c r="A298" s="3">
        <v>7062</v>
      </c>
      <c r="B298" s="3" t="s">
        <v>4</v>
      </c>
      <c r="C298" s="3">
        <v>73</v>
      </c>
      <c r="D298" s="3">
        <v>50418</v>
      </c>
      <c r="E298" s="3">
        <v>12604.5</v>
      </c>
      <c r="F298" s="3">
        <v>16806</v>
      </c>
      <c r="G298" s="3">
        <f t="shared" si="4"/>
        <v>29410.5</v>
      </c>
      <c r="H298" s="3">
        <v>6000</v>
      </c>
    </row>
    <row r="299" spans="1:8" x14ac:dyDescent="0.2">
      <c r="A299" s="3">
        <v>7063</v>
      </c>
      <c r="B299" s="3" t="s">
        <v>293</v>
      </c>
      <c r="C299" s="3">
        <v>126</v>
      </c>
      <c r="D299" s="3">
        <v>127348</v>
      </c>
      <c r="E299" s="3">
        <v>31837</v>
      </c>
      <c r="F299" s="3">
        <v>42449.33</v>
      </c>
      <c r="G299" s="3">
        <f t="shared" si="4"/>
        <v>74286.33</v>
      </c>
      <c r="H299" s="3">
        <v>6000</v>
      </c>
    </row>
    <row r="300" spans="1:8" x14ac:dyDescent="0.2">
      <c r="A300" s="3">
        <v>7067</v>
      </c>
      <c r="B300" s="3" t="s">
        <v>294</v>
      </c>
      <c r="C300" s="3">
        <v>40</v>
      </c>
      <c r="D300" s="3">
        <v>43608</v>
      </c>
      <c r="E300" s="3">
        <v>10902</v>
      </c>
      <c r="F300" s="3">
        <v>14536</v>
      </c>
      <c r="G300" s="3">
        <f t="shared" si="4"/>
        <v>25438</v>
      </c>
      <c r="H300" s="3">
        <v>6000</v>
      </c>
    </row>
    <row r="301" spans="1:8" x14ac:dyDescent="0.2">
      <c r="A301" s="3">
        <v>7069</v>
      </c>
      <c r="B301" s="3" t="s">
        <v>295</v>
      </c>
      <c r="C301" s="3">
        <v>107</v>
      </c>
      <c r="D301" s="3">
        <v>110226</v>
      </c>
      <c r="E301" s="3">
        <v>27556.5</v>
      </c>
      <c r="F301" s="3">
        <v>36742</v>
      </c>
      <c r="G301" s="3">
        <f t="shared" si="4"/>
        <v>64298.5</v>
      </c>
      <c r="H301" s="3">
        <v>6000</v>
      </c>
    </row>
    <row r="302" spans="1:8" x14ac:dyDescent="0.2">
      <c r="A302" s="3">
        <v>7070</v>
      </c>
      <c r="B302" s="3" t="s">
        <v>296</v>
      </c>
      <c r="C302" s="3">
        <v>66</v>
      </c>
      <c r="D302" s="3">
        <v>72384</v>
      </c>
      <c r="E302" s="3">
        <v>18096</v>
      </c>
      <c r="F302" s="3">
        <v>24128</v>
      </c>
      <c r="G302" s="3">
        <f t="shared" si="4"/>
        <v>42224</v>
      </c>
      <c r="H302" s="3">
        <v>6000</v>
      </c>
    </row>
    <row r="303" spans="1:8" x14ac:dyDescent="0.2">
      <c r="A303" s="3">
        <v>7072</v>
      </c>
      <c r="B303" s="3" t="s">
        <v>297</v>
      </c>
      <c r="C303" s="3">
        <v>141</v>
      </c>
      <c r="D303" s="3">
        <v>129638</v>
      </c>
      <c r="E303" s="3">
        <v>32409.5</v>
      </c>
      <c r="F303" s="3">
        <v>43212.67</v>
      </c>
      <c r="G303" s="3">
        <f t="shared" si="4"/>
        <v>75622.17</v>
      </c>
      <c r="H303" s="3">
        <v>6000</v>
      </c>
    </row>
    <row r="304" spans="1:8" x14ac:dyDescent="0.2">
      <c r="A304" s="3">
        <v>7073</v>
      </c>
      <c r="B304" s="3" t="s">
        <v>298</v>
      </c>
      <c r="C304" s="3">
        <v>87</v>
      </c>
      <c r="D304" s="3">
        <v>99124</v>
      </c>
      <c r="E304" s="3">
        <v>24781</v>
      </c>
      <c r="F304" s="3">
        <v>33041.33</v>
      </c>
      <c r="G304" s="3">
        <f t="shared" si="4"/>
        <v>57822.33</v>
      </c>
      <c r="H304" s="3">
        <v>6000</v>
      </c>
    </row>
  </sheetData>
  <autoFilter ref="A1:I304" xr:uid="{937048A6-2B50-4694-8A38-FC0893806EED}"/>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B72C-864E-450F-BF35-12D741648B5B}">
  <sheetPr codeName="Sheet2"/>
  <dimension ref="A2:H44"/>
  <sheetViews>
    <sheetView showGridLines="0" tabSelected="1" workbookViewId="0"/>
  </sheetViews>
  <sheetFormatPr defaultColWidth="9.140625" defaultRowHeight="15" x14ac:dyDescent="0.2"/>
  <cols>
    <col min="1" max="1" width="9.140625" style="5"/>
    <col min="2" max="2" width="92.140625" style="5" bestFit="1" customWidth="1"/>
    <col min="3" max="3" width="17" style="5" customWidth="1"/>
    <col min="4" max="4" width="6.28515625" style="5" customWidth="1"/>
    <col min="5" max="5" width="17.85546875" style="5" customWidth="1"/>
    <col min="6" max="6" width="18.7109375" style="5" customWidth="1"/>
    <col min="7" max="7" width="9.140625" style="5"/>
    <col min="8" max="8" width="9.5703125" style="5" bestFit="1" customWidth="1"/>
    <col min="9" max="16384" width="9.140625" style="5"/>
  </cols>
  <sheetData>
    <row r="2" spans="2:8" ht="15.75" x14ac:dyDescent="0.25">
      <c r="B2" s="4" t="s">
        <v>329</v>
      </c>
    </row>
    <row r="4" spans="2:8" x14ac:dyDescent="0.2">
      <c r="B4" s="5" t="s">
        <v>306</v>
      </c>
      <c r="C4" s="13"/>
    </row>
    <row r="6" spans="2:8" x14ac:dyDescent="0.2">
      <c r="B6" s="5" t="s">
        <v>305</v>
      </c>
      <c r="C6" s="5" t="str">
        <f>IFERROR(VLOOKUP(DFENUM,DATA,2,0),"")</f>
        <v/>
      </c>
    </row>
    <row r="7" spans="2:8" x14ac:dyDescent="0.2">
      <c r="C7" s="7"/>
    </row>
    <row r="8" spans="2:8" ht="165" x14ac:dyDescent="0.2">
      <c r="B8" s="6" t="s">
        <v>335</v>
      </c>
      <c r="C8" s="7"/>
    </row>
    <row r="11" spans="2:8" ht="15.75" x14ac:dyDescent="0.25">
      <c r="B11" s="4" t="s">
        <v>333</v>
      </c>
    </row>
    <row r="13" spans="2:8" x14ac:dyDescent="0.2">
      <c r="B13" s="5" t="s">
        <v>324</v>
      </c>
      <c r="F13" s="5">
        <f>IFERROR(VLOOKUP(DFENUM,DATA,3,0),0)</f>
        <v>0</v>
      </c>
    </row>
    <row r="15" spans="2:8" x14ac:dyDescent="0.2">
      <c r="B15" s="5" t="s">
        <v>307</v>
      </c>
      <c r="F15" s="7">
        <f>IFERROR(VLOOKUP(DFENUM,DATA,4,0),0)</f>
        <v>0</v>
      </c>
      <c r="H15" s="17"/>
    </row>
    <row r="16" spans="2:8" x14ac:dyDescent="0.2">
      <c r="C16" s="7"/>
      <c r="F16" s="7"/>
    </row>
    <row r="17" spans="1:6" x14ac:dyDescent="0.2">
      <c r="B17" s="8" t="s">
        <v>325</v>
      </c>
      <c r="C17" s="8"/>
      <c r="D17" s="8"/>
      <c r="E17" s="8"/>
      <c r="F17" s="9">
        <f>IFERROR(VLOOKUP(DFENUM,DATA,7,0),0)</f>
        <v>0</v>
      </c>
    </row>
    <row r="18" spans="1:6" x14ac:dyDescent="0.2">
      <c r="F18" s="7"/>
    </row>
    <row r="19" spans="1:6" ht="15.75" thickBot="1" x14ac:dyDescent="0.25">
      <c r="A19" s="16" t="s">
        <v>330</v>
      </c>
      <c r="B19" s="11" t="s">
        <v>328</v>
      </c>
      <c r="C19" s="11"/>
      <c r="D19" s="11"/>
      <c r="E19" s="11"/>
      <c r="F19" s="12">
        <f>F15-F17</f>
        <v>0</v>
      </c>
    </row>
    <row r="20" spans="1:6" ht="15.75" thickTop="1" x14ac:dyDescent="0.2">
      <c r="A20" s="16"/>
      <c r="F20" s="7"/>
    </row>
    <row r="21" spans="1:6" ht="15.75" x14ac:dyDescent="0.25">
      <c r="B21" s="4" t="s">
        <v>334</v>
      </c>
    </row>
    <row r="23" spans="1:6" x14ac:dyDescent="0.2">
      <c r="B23" s="5" t="s">
        <v>317</v>
      </c>
      <c r="C23" s="13"/>
      <c r="E23" s="5" t="s">
        <v>308</v>
      </c>
      <c r="F23" s="7">
        <f>C23*145</f>
        <v>0</v>
      </c>
    </row>
    <row r="25" spans="1:6" x14ac:dyDescent="0.2">
      <c r="B25" s="5" t="s">
        <v>318</v>
      </c>
      <c r="C25" s="13"/>
      <c r="E25" s="5" t="s">
        <v>321</v>
      </c>
      <c r="F25" s="7">
        <f>C25*276</f>
        <v>0</v>
      </c>
    </row>
    <row r="27" spans="1:6" x14ac:dyDescent="0.2">
      <c r="B27" s="5" t="s">
        <v>319</v>
      </c>
      <c r="C27" s="13"/>
      <c r="E27" s="5" t="s">
        <v>309</v>
      </c>
      <c r="F27" s="7">
        <f>C27*290</f>
        <v>0</v>
      </c>
    </row>
    <row r="29" spans="1:6" x14ac:dyDescent="0.2">
      <c r="B29" s="5" t="s">
        <v>320</v>
      </c>
      <c r="C29" s="13"/>
      <c r="E29" s="5" t="s">
        <v>322</v>
      </c>
      <c r="F29" s="7">
        <f>C29*552</f>
        <v>0</v>
      </c>
    </row>
    <row r="31" spans="1:6" x14ac:dyDescent="0.2">
      <c r="B31" s="8" t="s">
        <v>323</v>
      </c>
      <c r="C31" s="8"/>
      <c r="D31" s="8"/>
      <c r="E31" s="8"/>
      <c r="F31" s="9">
        <f>F23+F25+F27+F29</f>
        <v>0</v>
      </c>
    </row>
    <row r="32" spans="1:6" x14ac:dyDescent="0.2">
      <c r="F32" s="7"/>
    </row>
    <row r="33" spans="1:6" ht="30" x14ac:dyDescent="0.2">
      <c r="B33" s="10" t="s">
        <v>312</v>
      </c>
      <c r="F33" s="7"/>
    </row>
    <row r="35" spans="1:6" x14ac:dyDescent="0.2">
      <c r="B35" s="8" t="s">
        <v>310</v>
      </c>
      <c r="C35" s="8"/>
      <c r="D35" s="8"/>
      <c r="E35" s="8"/>
      <c r="F35" s="9">
        <f>IF(F31=0,0,IFERROR(IF(F31&gt;VLOOKUP(DFENUM,DATA,8,0),0,VLOOKUP(DFENUM,DATA,8,0)-F31),0))</f>
        <v>0</v>
      </c>
    </row>
    <row r="37" spans="1:6" x14ac:dyDescent="0.2">
      <c r="B37" s="8" t="s">
        <v>326</v>
      </c>
      <c r="C37" s="8"/>
      <c r="D37" s="8"/>
      <c r="E37" s="8"/>
      <c r="F37" s="9">
        <f>F31+F35</f>
        <v>0</v>
      </c>
    </row>
    <row r="39" spans="1:6" ht="15.75" thickBot="1" x14ac:dyDescent="0.25">
      <c r="A39" s="16" t="s">
        <v>331</v>
      </c>
      <c r="B39" s="11" t="s">
        <v>327</v>
      </c>
      <c r="C39" s="11"/>
      <c r="D39" s="11"/>
      <c r="E39" s="11"/>
      <c r="F39" s="12">
        <f>F37/12*7</f>
        <v>0</v>
      </c>
    </row>
    <row r="40" spans="1:6" ht="15.75" thickTop="1" x14ac:dyDescent="0.2"/>
    <row r="41" spans="1:6" ht="16.5" thickBot="1" x14ac:dyDescent="0.3">
      <c r="B41" s="14" t="s">
        <v>332</v>
      </c>
      <c r="C41" s="14"/>
      <c r="D41" s="14"/>
      <c r="E41" s="14"/>
      <c r="F41" s="15">
        <f>F39+F19</f>
        <v>0</v>
      </c>
    </row>
    <row r="42" spans="1:6" ht="15.75" thickTop="1" x14ac:dyDescent="0.2"/>
    <row r="43" spans="1:6" ht="16.5" thickBot="1" x14ac:dyDescent="0.3">
      <c r="B43" s="14" t="s">
        <v>336</v>
      </c>
      <c r="C43" s="14"/>
      <c r="D43" s="14"/>
      <c r="E43" s="14"/>
      <c r="F43" s="15">
        <f>F37-F39</f>
        <v>0</v>
      </c>
    </row>
    <row r="44" spans="1:6" ht="15.75" thickTop="1" x14ac:dyDescent="0.2"/>
  </sheetData>
  <sheetProtection algorithmName="SHA-512" hashValue="erxC2gT7kRvBwrFKAMG8Pos+iWmAlnPKmz2QDnsFv0wdvArbU3Uj31Ik6ng2mC5l8oJclH3qkSsbXMUV8uxO5A==" saltValue="ikSxnpuZZeHcA87Rh2RjuQ==" spinCount="100000" sheet="1" objects="1" scenarios="1"/>
  <dataValidations count="1">
    <dataValidation type="whole" allowBlank="1" showInputMessage="1" showErrorMessage="1" sqref="C25 C29 C23 C27" xr:uid="{E933DA1E-08BD-4543-9093-EF501A437453}">
      <formula1>0</formula1>
      <formula2>2000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F874E8-EE2C-4D1F-9036-F6F28512FB76}">
          <x14:formula1>
            <xm:f>Data!$A$2:$A$304</xm:f>
          </x14:formula1>
          <xm:sqref>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72B4E42F9F614FB4018FF388858556" ma:contentTypeVersion="11" ma:contentTypeDescription="Create a new document." ma:contentTypeScope="" ma:versionID="098187325cb0d82e096db8c7b1100548">
  <xsd:schema xmlns:xsd="http://www.w3.org/2001/XMLSchema" xmlns:xs="http://www.w3.org/2001/XMLSchema" xmlns:p="http://schemas.microsoft.com/office/2006/metadata/properties" xmlns:ns2="5defbf4c-8404-48d0-91c2-4646b11cd66a" xmlns:ns3="62865ea8-f116-406c-9840-b9098c6aa2bd" targetNamespace="http://schemas.microsoft.com/office/2006/metadata/properties" ma:root="true" ma:fieldsID="d3fe6e5977eed11a2251829396912bb5" ns2:_="" ns3:_="">
    <xsd:import namespace="5defbf4c-8404-48d0-91c2-4646b11cd66a"/>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efbf4c-8404-48d0-91c2-4646b11cd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2865ea8-f116-406c-9840-b9098c6aa2bd" xsi:nil="true"/>
    <lcf76f155ced4ddcb4097134ff3c332f xmlns="5defbf4c-8404-48d0-91c2-4646b11cd6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8388E1-09F5-458A-AA80-300CFBEC5F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efbf4c-8404-48d0-91c2-4646b11cd66a"/>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96532F-96C6-45E7-9368-5787E096D0B3}">
  <ds:schemaRefs>
    <ds:schemaRef ds:uri="http://schemas.microsoft.com/sharepoint/v3/contenttype/forms"/>
  </ds:schemaRefs>
</ds:datastoreItem>
</file>

<file path=customXml/itemProps3.xml><?xml version="1.0" encoding="utf-8"?>
<ds:datastoreItem xmlns:ds="http://schemas.openxmlformats.org/officeDocument/2006/customXml" ds:itemID="{FED3CEF0-D33E-4C7F-A9E1-F3175E199432}">
  <ds:schemaRefs>
    <ds:schemaRef ds:uri="http://schemas.microsoft.com/office/2006/metadata/properties"/>
    <ds:schemaRef ds:uri="http://schemas.microsoft.com/office/infopath/2007/PartnerControls"/>
    <ds:schemaRef ds:uri="62865ea8-f116-406c-9840-b9098c6aa2bd"/>
    <ds:schemaRef ds:uri="5defbf4c-8404-48d0-91c2-4646b11cd6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Data</vt:lpstr>
      <vt:lpstr>Template</vt:lpstr>
      <vt:lpstr>ALLOC</vt:lpstr>
      <vt:lpstr>DATA</vt:lpstr>
      <vt:lpstr>DFENUM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ST F</dc:creator>
  <cp:lastModifiedBy>Walker, Claire - ST F</cp:lastModifiedBy>
  <dcterms:created xsi:type="dcterms:W3CDTF">2022-02-23T20:01:48Z</dcterms:created>
  <dcterms:modified xsi:type="dcterms:W3CDTF">2023-09-11T09:47:20Z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0x0101003072B4E42F9F614FB4018FF388858556</vt:lpwstr>
  </property>
  <property fmtid="{D5CDD505-2E9C-101B-9397-08002B2CF9AE}" pid="3" name="MediaServiceImageTags">
    <vt:lpwstr/>
  </property>
</Properties>
</file>