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kentcountycouncil-my.sharepoint.com/personal/dee_corbishley_kent_gov_uk/Documents/Desktop/"/>
    </mc:Choice>
  </mc:AlternateContent>
  <xr:revisionPtr revIDLastSave="0" documentId="8_{6CB84EBC-7182-4303-8F5A-AAA989F95B2A}" xr6:coauthVersionLast="47" xr6:coauthVersionMax="47" xr10:uidLastSave="{00000000-0000-0000-0000-000000000000}"/>
  <workbookProtection workbookAlgorithmName="SHA-512" workbookHashValue="EMs304R9WZXpoDdxJS+GYDcJt0EZnu+i5QB9YBsxBiQBTQB9JN81LoOrEBvED4gJ7+SHfvkNAMaT16i0CtYnFQ==" workbookSaltValue="7/GpYA97iuA5gRRciARL/g==" workbookSpinCount="100000" lockStructure="1"/>
  <bookViews>
    <workbookView xWindow="-120" yWindow="-120" windowWidth="23280" windowHeight="14880" firstSheet="1" activeTab="1" xr2:uid="{2E3B8FD7-727F-49BF-9650-441EC1DE9E68}"/>
  </bookViews>
  <sheets>
    <sheet name="School List" sheetId="2" state="hidden" r:id="rId1"/>
    <sheet name="I&amp;E with Rec Report" sheetId="1" r:id="rId2"/>
  </sheets>
  <definedNames>
    <definedName name="_xlnm._FilterDatabase" localSheetId="1" hidden="1">'I&amp;E with Rec Report'!$B$4:$D$132</definedName>
    <definedName name="_xlnm._FilterDatabase" localSheetId="0" hidden="1">'School List'!$A$1:$C$298</definedName>
    <definedName name="DecRevComments">#REF!</definedName>
    <definedName name="Journal_Form">#REF!</definedName>
    <definedName name="Journal_Form2">#REF!</definedName>
    <definedName name="_xlnm.Print_Area" localSheetId="1">'I&amp;E with Rec Report'!$E$1:$I$43</definedName>
    <definedName name="SeptRevComm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 l="1"/>
  <c r="C3" i="1" l="1"/>
  <c r="I2" i="1" s="1"/>
  <c r="H12" i="1" l="1"/>
  <c r="H19" i="1"/>
  <c r="H14" i="1"/>
  <c r="I37" i="1"/>
  <c r="H18" i="1"/>
  <c r="H21" i="1"/>
  <c r="H23" i="1"/>
  <c r="H7" i="1"/>
  <c r="H22" i="1"/>
  <c r="H26" i="1" l="1"/>
  <c r="H25" i="1"/>
  <c r="H13" i="1"/>
  <c r="H11" i="1"/>
  <c r="H20" i="1"/>
  <c r="H5" i="1"/>
  <c r="D132" i="1"/>
  <c r="H31" i="1"/>
  <c r="H6" i="1"/>
  <c r="H4" i="1"/>
  <c r="H40" i="1"/>
  <c r="D1" i="1" l="1"/>
  <c r="D2" i="1"/>
  <c r="H24" i="1"/>
  <c r="H27" i="1" l="1"/>
  <c r="H15" i="1"/>
  <c r="H8" i="1"/>
  <c r="H29" i="1" l="1"/>
  <c r="H43" i="1" s="1"/>
  <c r="F2" i="1" s="1"/>
  <c r="F1" i="1" l="1"/>
  <c r="H33" i="1"/>
</calcChain>
</file>

<file path=xl/sharedStrings.xml><?xml version="1.0" encoding="utf-8"?>
<sst xmlns="http://schemas.openxmlformats.org/spreadsheetml/2006/main" count="922" uniqueCount="594">
  <si>
    <t>Control Section Total</t>
  </si>
  <si>
    <t>Bank Acc Balances</t>
  </si>
  <si>
    <t>Petty Cash</t>
  </si>
  <si>
    <t>Plus Unpresented Income</t>
  </si>
  <si>
    <t>Manual Rec Total</t>
  </si>
  <si>
    <t>Check Total</t>
  </si>
  <si>
    <t>BANK</t>
  </si>
  <si>
    <t>PCASH</t>
  </si>
  <si>
    <t>VATEG</t>
  </si>
  <si>
    <t>VATEH</t>
  </si>
  <si>
    <t>VATER</t>
  </si>
  <si>
    <t>VATEX</t>
  </si>
  <si>
    <t>VATEY</t>
  </si>
  <si>
    <t>VATEZ</t>
  </si>
  <si>
    <t>VATIG</t>
  </si>
  <si>
    <t>VATIH</t>
  </si>
  <si>
    <t>VATIX</t>
  </si>
  <si>
    <t>VATIY</t>
  </si>
  <si>
    <t>VATIZ</t>
  </si>
  <si>
    <t>YECREDIT</t>
  </si>
  <si>
    <t>YECAPCRE</t>
  </si>
  <si>
    <t>YEDEBTOR</t>
  </si>
  <si>
    <t>YECAPDEB</t>
  </si>
  <si>
    <t>YEEXPPRE</t>
  </si>
  <si>
    <t>YEINCPRE</t>
  </si>
  <si>
    <t>ZCC01</t>
  </si>
  <si>
    <t>ZDC01</t>
  </si>
  <si>
    <t>PAYCO</t>
  </si>
  <si>
    <t>DfE No.</t>
  </si>
  <si>
    <t>Less - Unpresented Chqs - minus</t>
  </si>
  <si>
    <t>Energy</t>
  </si>
  <si>
    <t>Rates</t>
  </si>
  <si>
    <t>Special facilities</t>
  </si>
  <si>
    <t>Catering supplies</t>
  </si>
  <si>
    <t>Loan interest</t>
  </si>
  <si>
    <t>Indirect employee expenses</t>
  </si>
  <si>
    <t>Supply teacher insurance</t>
  </si>
  <si>
    <t>Grounds maintenance and improvement</t>
  </si>
  <si>
    <t>Building maintenance and improvement</t>
  </si>
  <si>
    <t>Cleaning and caretaking</t>
  </si>
  <si>
    <t>Other occupation costs</t>
  </si>
  <si>
    <t>Administrative supplies</t>
  </si>
  <si>
    <t>Income from catering</t>
  </si>
  <si>
    <t>Capital income</t>
  </si>
  <si>
    <t>Voluntary income</t>
  </si>
  <si>
    <t>Direct revenue contribution</t>
  </si>
  <si>
    <t>Acquisition of land &amp; existing buildings</t>
  </si>
  <si>
    <t>New construction, conversion &amp; renovation</t>
  </si>
  <si>
    <t>Vehicles, plant equipment &amp; machinery</t>
  </si>
  <si>
    <t>Revenue Rollover previous year</t>
  </si>
  <si>
    <t>Capital Rollover previous year</t>
  </si>
  <si>
    <t>TOTAL</t>
  </si>
  <si>
    <t>Should be zero</t>
  </si>
  <si>
    <t>Funds delegated by the local authority</t>
  </si>
  <si>
    <t>Funding for sixth form students</t>
  </si>
  <si>
    <t>High needs top-up funding</t>
  </si>
  <si>
    <t>Funding for minority ethnic pupils</t>
  </si>
  <si>
    <t>Pupil premium</t>
  </si>
  <si>
    <t>Other government grants</t>
  </si>
  <si>
    <t>Other grants and payments received</t>
  </si>
  <si>
    <t>Income from letting premises (equivalent of I08a)</t>
  </si>
  <si>
    <t>Other income from facilities and services</t>
  </si>
  <si>
    <t>Receipts from supply teacher insurance claims</t>
  </si>
  <si>
    <t>Receipts from other insurance claims</t>
  </si>
  <si>
    <t>Income from contributions to visits, etc</t>
  </si>
  <si>
    <t>Donations and/or voluntary funds</t>
  </si>
  <si>
    <t>Pupil-focused extended school funding and/or grants</t>
  </si>
  <si>
    <t>Community-focused school funding and/or grants</t>
  </si>
  <si>
    <t>Community-focused school facilities income</t>
  </si>
  <si>
    <t>Teaching Staff</t>
  </si>
  <si>
    <t>Supply Teaching Staff</t>
  </si>
  <si>
    <t>Education Support Staff</t>
  </si>
  <si>
    <t>Premises Staff</t>
  </si>
  <si>
    <t>Administrative and Clerical Staff</t>
  </si>
  <si>
    <t>Catering Staff</t>
  </si>
  <si>
    <t>Cost of other Staff</t>
  </si>
  <si>
    <t>Staff development and training</t>
  </si>
  <si>
    <t>Staff-related insurance</t>
  </si>
  <si>
    <t>Water and Sewerage</t>
  </si>
  <si>
    <t>Learning resources</t>
  </si>
  <si>
    <t>Examination fees</t>
  </si>
  <si>
    <t>Other insurance premiums</t>
  </si>
  <si>
    <t>Agency supply teaching staff</t>
  </si>
  <si>
    <t>Bought-in professional services - curriculum</t>
  </si>
  <si>
    <t>Bought-in professional services - other (PFI)</t>
  </si>
  <si>
    <t>Direct revenue financing (revenue contributions to capital)</t>
  </si>
  <si>
    <t>Community-focused school staff</t>
  </si>
  <si>
    <t>Community-focused school costs</t>
  </si>
  <si>
    <t>Bought-in professional services - other (except PFI)</t>
  </si>
  <si>
    <t>Year end revenue creditors</t>
  </si>
  <si>
    <t>Year end capital creditors</t>
  </si>
  <si>
    <t>Year end revenue debtors</t>
  </si>
  <si>
    <t>Year end capital debtors</t>
  </si>
  <si>
    <t>Year end revenue expenditure prepayments</t>
  </si>
  <si>
    <t>Year end revenue income receipt in advance</t>
  </si>
  <si>
    <t>Payroll Control code</t>
  </si>
  <si>
    <t>Creditor control code</t>
  </si>
  <si>
    <t>Debtor control code</t>
  </si>
  <si>
    <t>VATEE</t>
  </si>
  <si>
    <t>DO NOT USE (Obsolete) 15% VAT (Exp)</t>
  </si>
  <si>
    <t>VATEF</t>
  </si>
  <si>
    <t>DO NOT USE (Obsolete) 17.5% VAT (Exp)</t>
  </si>
  <si>
    <t>Fuel &amp; Power Rated 5% VAT (Exp)</t>
  </si>
  <si>
    <t>Standard Rated 20% VAT (Exp)</t>
  </si>
  <si>
    <t>VATEN</t>
  </si>
  <si>
    <t>DO NOT USE (Obsolete) 12.5% VAT (Exp)</t>
  </si>
  <si>
    <t>No VAT Reclaimed (Exp)</t>
  </si>
  <si>
    <t>VATEW</t>
  </si>
  <si>
    <t>International Services (Exp)</t>
  </si>
  <si>
    <t>Exempt Rated VAT (Exp)</t>
  </si>
  <si>
    <t>Non Business Rated VAT (Exp)</t>
  </si>
  <si>
    <t>Zero Rated VAT (Exp)</t>
  </si>
  <si>
    <t>VATIE</t>
  </si>
  <si>
    <t>DO NOT USE (Obsolete) 15% VAT (Inc)</t>
  </si>
  <si>
    <t>VATIF</t>
  </si>
  <si>
    <t>DO NOT USE (Obsolete) 17.5% VAT (Inc)</t>
  </si>
  <si>
    <t>Fuel &amp; Power Rated 5% VAT (Inc)</t>
  </si>
  <si>
    <t>Standard Rated 20% VAT (Inc)</t>
  </si>
  <si>
    <t>VATIN</t>
  </si>
  <si>
    <t>DO NOT USE (Obsolete) 12.5% VAT (Inc)</t>
  </si>
  <si>
    <t>Exempt Rated VAT (Inc)</t>
  </si>
  <si>
    <t>Non Business Rated VAT (Inc)</t>
  </si>
  <si>
    <t>Zero Rated VAT (Inc)</t>
  </si>
  <si>
    <t>Actuals</t>
  </si>
  <si>
    <t>Revenue Income</t>
  </si>
  <si>
    <t>Rollover from Previous Year</t>
  </si>
  <si>
    <t>Revenue Expenditure</t>
  </si>
  <si>
    <t>Unallocated (should be zero)</t>
  </si>
  <si>
    <t>Current Revenue Position</t>
  </si>
  <si>
    <t>Devolved Capital (Fund 62, 63, 64)</t>
  </si>
  <si>
    <t>Capital Income</t>
  </si>
  <si>
    <t>Capital Expenditure</t>
  </si>
  <si>
    <t>Control Code Section</t>
  </si>
  <si>
    <t>Creditor Control</t>
  </si>
  <si>
    <t>Debtor Control</t>
  </si>
  <si>
    <t>Year End Control Codes</t>
  </si>
  <si>
    <t>Manual Reconciliation</t>
  </si>
  <si>
    <t>Formula Budget (Fund 01, 02 etc)</t>
  </si>
  <si>
    <t>Supported by Reconciled Bank Statement</t>
  </si>
  <si>
    <t>Supported by Unreconciled report</t>
  </si>
  <si>
    <t>Enter data from Income &amp; Expenditure report</t>
  </si>
  <si>
    <t>School</t>
  </si>
  <si>
    <t>LoanCap</t>
  </si>
  <si>
    <t>KCC Loan - Capital</t>
  </si>
  <si>
    <t>Salix when using Control codes</t>
  </si>
  <si>
    <t>Salix when using Control codes or direct from Salix</t>
  </si>
  <si>
    <t>Payroll Control</t>
  </si>
  <si>
    <t>Salix Loan</t>
  </si>
  <si>
    <t>Salix Reserve</t>
  </si>
  <si>
    <t>SALXLOAN</t>
  </si>
  <si>
    <t>SALXRESV</t>
  </si>
  <si>
    <t>Include All Funds</t>
  </si>
  <si>
    <t>CI01</t>
  </si>
  <si>
    <t>CI03</t>
  </si>
  <si>
    <t>CI04</t>
  </si>
  <si>
    <t>UNA-Rev</t>
  </si>
  <si>
    <t>UNA-Cap</t>
  </si>
  <si>
    <t>Unallocated Revenue funds</t>
  </si>
  <si>
    <t>Unallocated Capital funds</t>
  </si>
  <si>
    <t>A</t>
  </si>
  <si>
    <t>B</t>
  </si>
  <si>
    <t>C</t>
  </si>
  <si>
    <t>Cash Book Total (A+B+C)</t>
  </si>
  <si>
    <t>D</t>
  </si>
  <si>
    <t>E</t>
  </si>
  <si>
    <t>Bank &amp; Petty Cash (D+E)</t>
  </si>
  <si>
    <t>F</t>
  </si>
  <si>
    <t>G</t>
  </si>
  <si>
    <r>
      <t xml:space="preserve">Check Total </t>
    </r>
    <r>
      <rPr>
        <sz val="12"/>
        <rFont val="Arial"/>
        <family val="2"/>
      </rPr>
      <t>(Should be zero)</t>
    </r>
    <r>
      <rPr>
        <b/>
        <sz val="12"/>
        <rFont val="Arial"/>
        <family val="2"/>
      </rPr>
      <t xml:space="preserve"> (F+G)</t>
    </r>
  </si>
  <si>
    <t>H</t>
  </si>
  <si>
    <t>Does it balance? (-F=G=H) →</t>
  </si>
  <si>
    <t>DfE No</t>
  </si>
  <si>
    <t>School Name</t>
  </si>
  <si>
    <t>Northfleet Nursery</t>
  </si>
  <si>
    <t>The Rosewood School</t>
  </si>
  <si>
    <t>Birchwood PRU</t>
  </si>
  <si>
    <t>Maidstone &amp; Malling Alternative Provision</t>
  </si>
  <si>
    <t>Enterprise Learning Alliance PRU</t>
  </si>
  <si>
    <t>Two Bridges</t>
  </si>
  <si>
    <t>St John's CE School</t>
  </si>
  <si>
    <t>Repton Manor Primary</t>
  </si>
  <si>
    <t>The Discovery School</t>
  </si>
  <si>
    <t xml:space="preserve">Woodlands Primary School </t>
  </si>
  <si>
    <t>Crockenhill Primary School</t>
  </si>
  <si>
    <t>The Anthony Roper Primary School</t>
  </si>
  <si>
    <t>Cobham Primary School</t>
  </si>
  <si>
    <t>Cecil Road Primary School</t>
  </si>
  <si>
    <t>Higham Primary School</t>
  </si>
  <si>
    <t>Lawn Primary School</t>
  </si>
  <si>
    <t>Bean Primary School</t>
  </si>
  <si>
    <t>Capel Primary School</t>
  </si>
  <si>
    <t>Dunton Green Primary School</t>
  </si>
  <si>
    <t>Hadlow School</t>
  </si>
  <si>
    <t>Kemsing Primary School</t>
  </si>
  <si>
    <t>Leigh Primary School</t>
  </si>
  <si>
    <t>Otford Primary School</t>
  </si>
  <si>
    <t>Pembury School</t>
  </si>
  <si>
    <t>Sandhurst Primary School</t>
  </si>
  <si>
    <t>Weald Community Primary School</t>
  </si>
  <si>
    <t>Shoreham Village School</t>
  </si>
  <si>
    <t>Slade Primary School</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</si>
  <si>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</si>
  <si>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</si>
  <si>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</si>
  <si>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</si>
  <si>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</si>
  <si>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</si>
  <si>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</si>
  <si>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</si>
  <si>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</si>
  <si>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</si>
  <si>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</si>
  <si>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</si>
  <si>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Mereworth Community Primary School</t>
  </si>
  <si>
    <t>Offham Primary School</t>
  </si>
  <si>
    <t>Plaxtol Primary School</t>
  </si>
  <si>
    <t>Ryarsh Primary School</t>
  </si>
  <si>
    <t>Shipbourne School</t>
  </si>
  <si>
    <t>Staplehurst School</t>
  </si>
  <si>
    <t>Sutton Valence Primary School</t>
  </si>
  <si>
    <t>Eastling Primary School</t>
  </si>
  <si>
    <t>Ethelbert Road Primary School</t>
  </si>
  <si>
    <t>Davington Primary School</t>
  </si>
  <si>
    <t>Lower Halstow School</t>
  </si>
  <si>
    <t>Rodmersham School</t>
  </si>
  <si>
    <t>Rose Street Primary School</t>
  </si>
  <si>
    <t>Canterbury Road Primary School</t>
  </si>
  <si>
    <t>Blean Primary School</t>
  </si>
  <si>
    <t>Herne Bay Infant School</t>
  </si>
  <si>
    <t>Hoath Primary School</t>
  </si>
  <si>
    <t>Westmeads Community Infant School</t>
  </si>
  <si>
    <t>Whitstable Junior School</t>
  </si>
  <si>
    <t>Aldington Primary School</t>
  </si>
  <si>
    <t>Victoria Road Primary School</t>
  </si>
  <si>
    <t>Willesborough Infant School</t>
  </si>
  <si>
    <t>Bethersden School</t>
  </si>
  <si>
    <t>Brook Community Primary School</t>
  </si>
  <si>
    <t>Challock Primary School</t>
  </si>
  <si>
    <t>Great Chart Primary School</t>
  </si>
  <si>
    <t>Mersham Primary School</t>
  </si>
  <si>
    <t>Smeeth Community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</si>
  <si>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</si>
  <si>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</si>
  <si>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</si>
  <si>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</si>
  <si>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</si>
  <si>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</si>
  <si>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</si>
  <si>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</si>
  <si>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</si>
  <si>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</si>
  <si>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</si>
  <si>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</si>
  <si>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</si>
  <si>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</si>
  <si>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</si>
  <si>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</si>
  <si>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Riverhead Infant School</t>
  </si>
  <si>
    <t>Claremont Primary School</t>
  </si>
  <si>
    <t>Whitfield Aspen School</t>
  </si>
  <si>
    <t>St Paul's Infant School</t>
  </si>
  <si>
    <t>Langton Green Primary School</t>
  </si>
  <si>
    <t>Bishops Down Primary School</t>
  </si>
  <si>
    <t>Singlewell Primary School</t>
  </si>
  <si>
    <t>Cheriton Primary School</t>
  </si>
  <si>
    <t>Brookfield Infant School</t>
  </si>
  <si>
    <t>Vigo Village School</t>
  </si>
  <si>
    <t>Madginford Primary School</t>
  </si>
  <si>
    <t>Palmarsh Primary School</t>
  </si>
  <si>
    <t>Painters Ash Primary School</t>
  </si>
  <si>
    <t>Tunbury Primary School</t>
  </si>
  <si>
    <t>St Margaret's-at-Cliffe Primary School</t>
  </si>
  <si>
    <t>Stocks Green Primary School</t>
  </si>
  <si>
    <t>Sandgate Primary School</t>
  </si>
  <si>
    <t>Sandling Primary School</t>
  </si>
  <si>
    <t>Capel-le-Ferne Primary School</t>
  </si>
  <si>
    <t>Lunsford Primary School</t>
  </si>
  <si>
    <t>Downs View Infant School</t>
  </si>
  <si>
    <t>Kingswood Primary School</t>
  </si>
  <si>
    <t>Senacre Wood Primary School</t>
  </si>
  <si>
    <t>Bromstone Primary School, Broadstairs</t>
  </si>
  <si>
    <t>Parkside Community Primary School</t>
  </si>
  <si>
    <t>High Firs Primary School</t>
  </si>
  <si>
    <t>Sandwich Junior School</t>
  </si>
  <si>
    <t>Sevenoaks Primary School</t>
  </si>
  <si>
    <t>Swalecliffe Community Primary School</t>
  </si>
  <si>
    <t>Aylesham Primary School</t>
  </si>
  <si>
    <t>Broadwater Down Primary School</t>
  </si>
  <si>
    <t>West Borough Primary School</t>
  </si>
  <si>
    <t>Long Mead Community Primary School</t>
  </si>
  <si>
    <t>Kings Farm Primary School</t>
  </si>
  <si>
    <t>Kings Hill School</t>
  </si>
  <si>
    <t>New Ash Green Primary School</t>
  </si>
  <si>
    <t>The Craylands School</t>
  </si>
  <si>
    <t>St Paul’s CofE (Vol. Con.) Primary School</t>
  </si>
  <si>
    <t>Fawkham CofE (Vol. Con.) Primary School</t>
  </si>
  <si>
    <t>Benenden CofE Primary School</t>
  </si>
  <si>
    <t>Bidborough CofE (Vol. Con.) Primary School</t>
  </si>
  <si>
    <t>Cranbrook CofE Primary School</t>
  </si>
  <si>
    <t>Goudhurst &amp; Kilndown CofE Primary School</t>
  </si>
  <si>
    <t>Hawkhurst CofE Primary School</t>
  </si>
  <si>
    <t>Hildenborough CofE Primary School</t>
  </si>
  <si>
    <t>Lamberhurst St Mary's CofE (Vol. Con.) Primary School</t>
  </si>
  <si>
    <t>St John's CofE Primary School, Sevenoaks</t>
  </si>
  <si>
    <t>Speldhurst CofE (Vol. Aid.) Primary School</t>
  </si>
  <si>
    <t>Sundridge and Brasted CofE ( Vol. Con.) Primary School</t>
  </si>
  <si>
    <t>St John's CofE Primary School</t>
  </si>
  <si>
    <t>St Mark's CofE Primary School</t>
  </si>
  <si>
    <t>St Peter's CofE Primary School - Tunbridge Wells</t>
  </si>
  <si>
    <t>Crockham Hill CofE (Vol. Con.) Primary School</t>
  </si>
  <si>
    <t>Churchill CofE (Vol. Con.) Primary School</t>
  </si>
  <si>
    <t>St Peter's CofE Primary School - Aylesford</t>
  </si>
  <si>
    <t>Bredhurst CofE (Vol. Con.) Primary School</t>
  </si>
  <si>
    <t>Burham CofE Primary School</t>
  </si>
  <si>
    <t>Harrietsham CofE Primary School</t>
  </si>
  <si>
    <t>Leeds and Broomfield CofE Primary School</t>
  </si>
  <si>
    <t>St Michael's CEJ School, Maidstone</t>
  </si>
  <si>
    <t>St Michael's CEI School, Maidstone</t>
  </si>
  <si>
    <t>Thurnham CofE Infant School</t>
  </si>
  <si>
    <t>Trottiscliffe CofE Primary School</t>
  </si>
  <si>
    <t>Ulcombe CofE Primary School</t>
  </si>
  <si>
    <t>Wateringbury CofE Primary School</t>
  </si>
  <si>
    <t>Wouldham, All Saints CofE (Vol. Con.) School</t>
  </si>
  <si>
    <t>St George's CofE ( Vol. Con.) Primary School</t>
  </si>
  <si>
    <t>St Margaret's CofE (Vol. Con.) School, Collier Street</t>
  </si>
  <si>
    <t>Laddingford St. Mary's CofE (Vol. Con.) Primary School</t>
  </si>
  <si>
    <t>Yalding, St Peter and St Paul CofE (Vol. Con.) Primary School</t>
  </si>
  <si>
    <t>Ospringe CofE Primary School</t>
  </si>
  <si>
    <t>Hernhill CofE Primary School</t>
  </si>
  <si>
    <t>Newington CofE Primary School</t>
  </si>
  <si>
    <t>Teynham Parochial CofE Primary School</t>
  </si>
  <si>
    <t>Barham CofE Primary School</t>
  </si>
  <si>
    <t>Bridge and Patrixbourne CofE Primary School</t>
  </si>
  <si>
    <t>Chislet CofE Primary School</t>
  </si>
  <si>
    <t>Littlebourne CofE Primary School</t>
  </si>
  <si>
    <t>St Alphege CofE Infant School</t>
  </si>
  <si>
    <t>Wickhambreaux CofE Primary School</t>
  </si>
  <si>
    <t>Brabourne CofE Primary School</t>
  </si>
  <si>
    <t>Brookland CofE Primary School</t>
  </si>
  <si>
    <t>Chilham, St Mary's CofE Primary School</t>
  </si>
  <si>
    <t>High Halden CofE Primary School</t>
  </si>
  <si>
    <t>Woodchurch CofE Primary School</t>
  </si>
  <si>
    <t>Bodsham CofE Primary School</t>
  </si>
  <si>
    <t>Folkestone, St Martin's CofE Primary School</t>
  </si>
  <si>
    <t>Folkestone, St Peter's CofE Primary School</t>
  </si>
  <si>
    <t>Seabrook CofE Primary School</t>
  </si>
  <si>
    <t>Lyminge CofE Primary School</t>
  </si>
  <si>
    <t>Lympne CofE Primary School</t>
  </si>
  <si>
    <t>Stelling Minnis CofE Primary School</t>
  </si>
  <si>
    <t>Stowting CofE Primary School</t>
  </si>
  <si>
    <t>Selsted CofE Primary School</t>
  </si>
  <si>
    <t>Eastry CofE Primary School</t>
  </si>
  <si>
    <t>Goodnestone CofE Primary School</t>
  </si>
  <si>
    <t>Guston CofE Primary School</t>
  </si>
  <si>
    <t>Nonington CofE Primary School</t>
  </si>
  <si>
    <t>Birchington CofE Primary School</t>
  </si>
  <si>
    <t xml:space="preserve">Margate, Holy Trinity &amp; St. John's CofE Primary School </t>
  </si>
  <si>
    <t>Westgate on Sea,  St Saviours CofE Junior School</t>
  </si>
  <si>
    <t>Minster CofE Primary School</t>
  </si>
  <si>
    <t>Monkton CofE Primary School</t>
  </si>
  <si>
    <t>St Nicholas at Wade CofE Primary School</t>
  </si>
  <si>
    <t>Frittenden CofE Primary School</t>
  </si>
  <si>
    <t>Egerton CofE Primary School</t>
  </si>
  <si>
    <t>St Lawrence CofE Primary School</t>
  </si>
  <si>
    <t>Boughton-under-Blean and Dunkirk School</t>
  </si>
  <si>
    <t>Lady Joanna Thornhill (Endowed) Primary School</t>
  </si>
  <si>
    <t>St Peter's Methodist (Vol. Con.) Primary School</t>
  </si>
  <si>
    <t>St Matthew's High Brooms CofE (Vol. Con.) Primary School</t>
  </si>
  <si>
    <t>Herne CE Infant School and Nursery</t>
  </si>
  <si>
    <t>Langafel CofE (Vol. Con.) Primary School</t>
  </si>
  <si>
    <t>Southborough CofE Primary School</t>
  </si>
  <si>
    <t>West Kingsdown, St Edmund's CofE (Vol. Con.) Primary School</t>
  </si>
  <si>
    <t>John Wesley School</t>
  </si>
  <si>
    <t>St Katharine's Knockholt CofE (Vol. Aid.) Primary School</t>
  </si>
  <si>
    <t>Chevening, (St Botolph's) CofE (Vol. Aid.) Primary School</t>
  </si>
  <si>
    <t>Colliers Green CofE Primary School</t>
  </si>
  <si>
    <t>Sissinghurst CofE Primary School</t>
  </si>
  <si>
    <t>Hever CofE (Vol. Aid.) Primary School</t>
  </si>
  <si>
    <t>Penshurst CofE (Vol. Aid.) Primary School</t>
  </si>
  <si>
    <t>Lady Boswell's CofE (Vol. Aid.) Primary School, Sevenoaks</t>
  </si>
  <si>
    <t>Ide Hill CofE Primary School</t>
  </si>
  <si>
    <t>St Barnabas CofE (Vol. Aid.) Primary School</t>
  </si>
  <si>
    <t>St James Primary School</t>
  </si>
  <si>
    <t>Hunton CofE Primary School</t>
  </si>
  <si>
    <t>Platt CofE (Vol. Aid.) Primary School</t>
  </si>
  <si>
    <t>Bapchild and Tonge CofE Primary School</t>
  </si>
  <si>
    <t>Hartlip Endowed CofE Primary School</t>
  </si>
  <si>
    <t>Tunstall CofE Primary School</t>
  </si>
  <si>
    <t>Herne CofE Junior School</t>
  </si>
  <si>
    <t>Whitstable &amp; Seasalter Endowed CofE Junior School</t>
  </si>
  <si>
    <t>Ashford, St Mary's CofE Primary School</t>
  </si>
  <si>
    <t>Wittersham CofE Primary School</t>
  </si>
  <si>
    <t>Elham CofE Primary School</t>
  </si>
  <si>
    <t>Saltwood CofE Primary School</t>
  </si>
  <si>
    <t>Cartwright and Kelsey CofE Primary School</t>
  </si>
  <si>
    <t>Dover, St Mary's CofE Primary School</t>
  </si>
  <si>
    <t>St Peter-in-Thanet CofE Junior School</t>
  </si>
  <si>
    <t>Ramsgate, Holy Trinity CofE Primary School</t>
  </si>
  <si>
    <t>St Mary's CofE (Vol. Aid.) Primary School</t>
  </si>
  <si>
    <t>St Ethelbert's Catholic Primary School, Ramsgate</t>
  </si>
  <si>
    <t>St Anselm's Catholic Primary School Dartford</t>
  </si>
  <si>
    <t>Our Lady's Catholic Primary School, Dartford</t>
  </si>
  <si>
    <t>St Thomas' Catholic Primary School, Canterbury</t>
  </si>
  <si>
    <t>Phoenix Community Primary School</t>
  </si>
  <si>
    <t>Downsview Primary School</t>
  </si>
  <si>
    <t>Greenfields Primary School</t>
  </si>
  <si>
    <t>Hythe Bay CofE Primary School</t>
  </si>
  <si>
    <t xml:space="preserve">Castle Hill Community Primary School </t>
  </si>
  <si>
    <t xml:space="preserve">Palace Wood Primary School </t>
  </si>
  <si>
    <t>Hextable Primary School</t>
  </si>
  <si>
    <t>Ashford Oaks Primary School</t>
  </si>
  <si>
    <t>Joy Lane Primary School</t>
  </si>
  <si>
    <t>Rusthall, St Paul's C of E VA Primary School</t>
  </si>
  <si>
    <t>Green Park Community Primary School</t>
  </si>
  <si>
    <t>Garlinge Primary School</t>
  </si>
  <si>
    <t>Newington Community Primary School and Nursery</t>
  </si>
  <si>
    <t>Goatlees Primary School</t>
  </si>
  <si>
    <t xml:space="preserve">Dartford Science and Technology College </t>
  </si>
  <si>
    <t xml:space="preserve">Northfleet School for Girls </t>
  </si>
  <si>
    <t>Tunbridge Wells Girls' Grammar School</t>
  </si>
  <si>
    <t>Tunbridge Wells Grammar School for Boys</t>
  </si>
  <si>
    <t>Dover Grammar School for Girls</t>
  </si>
  <si>
    <t xml:space="preserve">Maidstone Grammar School </t>
  </si>
  <si>
    <t>Maidstone Grammar School for Girls</t>
  </si>
  <si>
    <t>Simon Langton Girls' Grammar School</t>
  </si>
  <si>
    <t>The Judd School</t>
  </si>
  <si>
    <t>Snodland CofE (Vol. Aid.) Primary School</t>
  </si>
  <si>
    <t>Borough Green Primary School</t>
  </si>
  <si>
    <t>Roseacre Junior School</t>
  </si>
  <si>
    <t>Herne Bay Junior School</t>
  </si>
  <si>
    <t>St Francis' Catholic School, Maidstone</t>
  </si>
  <si>
    <t>Ditton Infant School</t>
  </si>
  <si>
    <t>Holy Trinity CofE Primary School, Dartford</t>
  </si>
  <si>
    <t>St Bartholomew's Catholic Primary School, Swanley</t>
  </si>
  <si>
    <t>Greatstone Primary School</t>
  </si>
  <si>
    <t>Wincheap Foundation Primary School</t>
  </si>
  <si>
    <t>Brookfield Junior School (Larkfield)</t>
  </si>
  <si>
    <t>Harcourt Primary School</t>
  </si>
  <si>
    <t>Willesborough Junior School</t>
  </si>
  <si>
    <t>Thamesview School</t>
  </si>
  <si>
    <t>Simon Langton Grammar School for Boys</t>
  </si>
  <si>
    <t>The Malling School</t>
  </si>
  <si>
    <t>The Archbishop’s School</t>
  </si>
  <si>
    <t>Hugh Christie Technology College</t>
  </si>
  <si>
    <t>St George's CofE Foundation School</t>
  </si>
  <si>
    <t>Northfleet Technology College</t>
  </si>
  <si>
    <t>Dover Grammar School for Boys</t>
  </si>
  <si>
    <t>St John's Roman Catholic Comprehensive School</t>
  </si>
  <si>
    <t>Broomhill Bank School</t>
  </si>
  <si>
    <t>Valence School</t>
  </si>
  <si>
    <t>Bower Grove School</t>
  </si>
  <si>
    <t>St Anthony's School</t>
  </si>
  <si>
    <t>The Ifield School</t>
  </si>
  <si>
    <t>The Foreland School</t>
  </si>
  <si>
    <t>Goldwyn School</t>
  </si>
  <si>
    <t>The Beacon School</t>
  </si>
  <si>
    <t>Rowhill School</t>
  </si>
  <si>
    <t>Elms School (formerly Harbour School)</t>
  </si>
  <si>
    <t>Nexus School</t>
  </si>
  <si>
    <t>Grange Park</t>
  </si>
  <si>
    <t>Five Acre Wood School</t>
  </si>
  <si>
    <t>Stone Bay School</t>
  </si>
  <si>
    <t>The Orchard School</t>
  </si>
  <si>
    <t>St Nicholas' School</t>
  </si>
  <si>
    <t>Portal House School</t>
  </si>
  <si>
    <t>The Wyvern School</t>
  </si>
  <si>
    <t>Oakley School</t>
  </si>
  <si>
    <t>Meadowfield</t>
  </si>
  <si>
    <t>Laleham Gap Specialist School</t>
  </si>
  <si>
    <t>ROVER</t>
  </si>
  <si>
    <t>ROVERDEF</t>
  </si>
  <si>
    <t>Current Capital Position</t>
  </si>
  <si>
    <t>Cap Exp spare</t>
  </si>
  <si>
    <t>A spare line for any Capital Expenditure additions</t>
  </si>
  <si>
    <t>Cap Inc spare</t>
  </si>
  <si>
    <t>A spare line for any Capital Income additions</t>
  </si>
  <si>
    <t>Rev Exp spare</t>
  </si>
  <si>
    <t>A spare line for any Revenue Expenditure additions</t>
  </si>
  <si>
    <t>Rev Inc spare</t>
  </si>
  <si>
    <t>A spare line for any Income Expenditure additions</t>
  </si>
  <si>
    <t>VAT Inc Spare</t>
  </si>
  <si>
    <t>VAT Exp Spare</t>
  </si>
  <si>
    <t>A spare line for any VAT Expenditure additions</t>
  </si>
  <si>
    <t>A spare line for any VAT Income additions</t>
  </si>
  <si>
    <t>VAT to be Paid</t>
  </si>
  <si>
    <t>VAT to be Reclaimed</t>
  </si>
  <si>
    <t>Loan Cap</t>
  </si>
  <si>
    <t>Connectivity</t>
  </si>
  <si>
    <t>Onsite servers</t>
  </si>
  <si>
    <t>Administration software and systems</t>
  </si>
  <si>
    <t>Laptops, desktops and tablets</t>
  </si>
  <si>
    <t>Other hardware</t>
  </si>
  <si>
    <t>IT learning resources</t>
  </si>
  <si>
    <t>IT support</t>
  </si>
  <si>
    <t>VA Schools</t>
  </si>
  <si>
    <t/>
  </si>
  <si>
    <t>VA</t>
  </si>
  <si>
    <t>Acquisition of land &amp; existing buildings (Fund 64 only)</t>
  </si>
  <si>
    <t>New construction, conversion &amp; renovation (Fund 64 only)</t>
  </si>
  <si>
    <t>Vehicles, plant equipment &amp; machinery (Fund 64 only)</t>
  </si>
  <si>
    <t>Connectivity (Fund 64 only)</t>
  </si>
  <si>
    <t>Onsite servers (Fund 64 only)</t>
  </si>
  <si>
    <t>Administration software and systems (Fund 64 only)</t>
  </si>
  <si>
    <t>Laptops, desktops and tablets (Fund 64 only)</t>
  </si>
  <si>
    <t>Other hardware (Fund 64 only)</t>
  </si>
  <si>
    <t>Voluntary income (Fund 64 only)</t>
  </si>
  <si>
    <t>Direct revenue contribution (Fund 64 only)</t>
  </si>
  <si>
    <t>CE01-63</t>
  </si>
  <si>
    <t>CE02-63</t>
  </si>
  <si>
    <t>CE03-63</t>
  </si>
  <si>
    <t>CE04A-63</t>
  </si>
  <si>
    <t>CE04B-63</t>
  </si>
  <si>
    <t>CE04C-63</t>
  </si>
  <si>
    <t>CE04D-63</t>
  </si>
  <si>
    <t>CE04E-63</t>
  </si>
  <si>
    <t>CE01-64</t>
  </si>
  <si>
    <t>CE02-64</t>
  </si>
  <si>
    <t>CE03-64</t>
  </si>
  <si>
    <t>CE04A-64</t>
  </si>
  <si>
    <t>CE04B-64</t>
  </si>
  <si>
    <t>CE04C-64</t>
  </si>
  <si>
    <t>CE04D-64</t>
  </si>
  <si>
    <t>CE04E-64</t>
  </si>
  <si>
    <t>Bank Account</t>
  </si>
  <si>
    <t>PAYCX</t>
  </si>
  <si>
    <t>BANK2</t>
  </si>
  <si>
    <t>CI03-64</t>
  </si>
  <si>
    <t>CI04-64</t>
  </si>
  <si>
    <t>E01-01</t>
  </si>
  <si>
    <t>E02-01</t>
  </si>
  <si>
    <t>E03-01</t>
  </si>
  <si>
    <t>E04-01</t>
  </si>
  <si>
    <t>E05-01</t>
  </si>
  <si>
    <t>E06-01</t>
  </si>
  <si>
    <t>E07-01</t>
  </si>
  <si>
    <t>E08-01</t>
  </si>
  <si>
    <t>E09-01</t>
  </si>
  <si>
    <t>E10-01</t>
  </si>
  <si>
    <t>E11-01</t>
  </si>
  <si>
    <t>E12-01</t>
  </si>
  <si>
    <t>E13-01</t>
  </si>
  <si>
    <t>E14-01</t>
  </si>
  <si>
    <t>E15-01</t>
  </si>
  <si>
    <t>E16-01</t>
  </si>
  <si>
    <t>E17-01</t>
  </si>
  <si>
    <t>E18-01</t>
  </si>
  <si>
    <t>E19-01</t>
  </si>
  <si>
    <t>E20A-01</t>
  </si>
  <si>
    <t>E20B-01</t>
  </si>
  <si>
    <t>E20C-01</t>
  </si>
  <si>
    <t>E20D-01</t>
  </si>
  <si>
    <t>E20E-01</t>
  </si>
  <si>
    <t>E20F-01</t>
  </si>
  <si>
    <t>E20G-01</t>
  </si>
  <si>
    <t>E21-01</t>
  </si>
  <si>
    <t>E22-01</t>
  </si>
  <si>
    <t>E23-01</t>
  </si>
  <si>
    <t>E24-01</t>
  </si>
  <si>
    <t>E25-01</t>
  </si>
  <si>
    <t>E26-01</t>
  </si>
  <si>
    <t>E27-01</t>
  </si>
  <si>
    <t>E28-01</t>
  </si>
  <si>
    <t>E28B-01</t>
  </si>
  <si>
    <t>E29-01</t>
  </si>
  <si>
    <t>E30-01</t>
  </si>
  <si>
    <t>E31-01</t>
  </si>
  <si>
    <t>E32-01</t>
  </si>
  <si>
    <t>I01-01</t>
  </si>
  <si>
    <t>I02-01</t>
  </si>
  <si>
    <t>I03-01</t>
  </si>
  <si>
    <t>I04-01</t>
  </si>
  <si>
    <t>I05-01</t>
  </si>
  <si>
    <t>I06-01</t>
  </si>
  <si>
    <t>I07-01</t>
  </si>
  <si>
    <t>I08-01</t>
  </si>
  <si>
    <t>I08B-01</t>
  </si>
  <si>
    <t>I09-01</t>
  </si>
  <si>
    <t>I10-01</t>
  </si>
  <si>
    <t>I11-01</t>
  </si>
  <si>
    <t>I12-01</t>
  </si>
  <si>
    <t>I13-01</t>
  </si>
  <si>
    <t>I15-01</t>
  </si>
  <si>
    <t>I16-01</t>
  </si>
  <si>
    <t>I17-01</t>
  </si>
  <si>
    <t>I18-01</t>
  </si>
  <si>
    <t>I18A-01</t>
  </si>
  <si>
    <t>I18B-01</t>
  </si>
  <si>
    <t>I18C-01</t>
  </si>
  <si>
    <t>Bank Account (savings account, non NatWest only) if applic</t>
  </si>
  <si>
    <t>DO NOT USE</t>
  </si>
  <si>
    <t>DO NOT USE - USE I06 for UiFSM &amp; PE Grant</t>
  </si>
  <si>
    <t>Populates from I&amp;E</t>
  </si>
  <si>
    <t xml:space="preserve">Instructions:
Insert DfE number - school name prepopulates
From your schools accounting system use equivalent Income and expenditure reports to complete ColumnD - Actuals,  including control codes and Bank.
Expenditure is positive, Income has a leading minus, pennies must be included.
Check total (Cell D132) is zero before moving on. If it does not balance investigate and check all codes are included.
Sections A B C F &amp; G will populate from the completed I&amp;E - be careful not to overtype formulas.
The manual section Rows 36,37,38 &amp; 39 should be completed using your most recent Reconciled bank statement, unreconciled items and Petty cash reports.
Use reports from your system that are run at the same time. If transactions are processed between reports your reconciliation will not balance.
</t>
  </si>
  <si>
    <t>Shepherdswell CofE Primary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</si>
</sst>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scheme val="minor"/>
    </font>
    <font>
      <sz val="11"/>
      <color theme="1"/>
      <name val="Arial"/>
      <family val="2"/>
    </font>
    <font>
      <b/>
      <sz val="12"/>
      <name val="Arial"/>
      <family val="2"/>
    </font>
    <font>
      <b/>
      <sz val="10"/>
      <name val="Arial"/>
      <family val="2"/>
    </font>
    <font>
      <sz val="10"/>
      <name val="Arial"/>
      <family val="2"/>
    </font>
    <font>
      <sz val="11"/>
      <name val="Arial"/>
      <family val="2"/>
    </font>
    <font>
      <sz val="12"/>
      <color theme="1"/>
      <name val="Calibri"/>
      <family val="2"/>
      <scheme val="minor"/>
    </font>
    <font>
      <sz val="12"/>
      <name val="Arial"/>
      <family val="2"/>
    </font>
    <font>
      <sz val="11"/>
      <color theme="1"/>
      <name val="Arial"/>
      <family val="2"/>
    </font>
    <font>
      <b/>
      <sz val="11"/>
      <name val="Arial"/>
      <family val="2"/>
    </font>
    <font>
      <b/>
      <sz val="12"/>
      <color theme="1"/>
      <name val="Arial"/>
      <family val="2"/>
    </font>
    <font>
      <sz val="12"/>
      <color theme="1"/>
      <name val="Arial"/>
      <family val="2"/>
    </font>
    <font>
      <sz val="10"/>
      <color theme="1"/>
      <name val="Arial"/>
      <family val="2"/>
    </font>
    <font>
      <sz val="18"/>
      <color theme="1"/>
      <name val="Arial"/>
      <family val="2"/>
    </font>
    <font>
      <b/>
      <sz val="11"/>
      <color theme="1"/>
      <name val="Arial"/>
      <family val="2"/>
    </font>
    <font>
      <sz val="10"/>
      <name val="Arial"/>
      <family val="2"/>
    </font>
    <font>
      <sz val="8"/>
      <name val="Calibri"/>
      <family val="2"/>
      <scheme val="minor"/>
    </font>
    <font>
      <b/>
      <sz val="11"/>
      <color theme="1"/>
      <name val="Calibri"/>
      <family val="2"/>
      <scheme val="minor"/>
    </font>
    <font>
      <b/>
      <sz val="10"/>
      <color theme="1"/>
      <name val="Arial"/>
      <family val="2"/>
    </font>
    <font>
      <sz val="14"/>
      <color theme="1"/>
      <name val="Arial"/>
      <family val="2"/>
    </font>
    <font>
      <sz val="11"/>
      <name val="Calibri"/>
      <family val="2"/>
      <scheme val="minor"/>
    </font>
    <font>
      <b/>
      <sz val="12"/>
      <color rgb="FF9BCF8F"/>
      <name val="Arial"/>
      <family val="2"/>
    </font>
  </fonts>
  <fills count="1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59999389629810485"/>
        <bgColor indexed="64"/>
      </patternFill>
    </fill>
    <fill>
      <patternFill patternType="solid">
        <fgColor rgb="FFFF000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xf numFmtId="0" fontId="15" fillId="0" borderId="0"/>
  </cellStyleXfs>
  <cellXfs count="135">
    <xf numFmtId="0" fontId="0" fillId="0" borderId="0" xfId="0"/>
    <xf numFmtId="4" fontId="5" fillId="12" borderId="22" xfId="0" applyNumberFormat="1" applyFont="1" applyFill="1" applyBorder="1"/>
    <xf numFmtId="4" fontId="5" fillId="12" borderId="23" xfId="0" applyNumberFormat="1" applyFont="1" applyFill="1" applyBorder="1"/>
    <xf numFmtId="4" fontId="5" fillId="12" borderId="31" xfId="0" applyNumberFormat="1" applyFont="1" applyFill="1" applyBorder="1"/>
    <xf numFmtId="4" fontId="5" fillId="7" borderId="21" xfId="0" applyNumberFormat="1" applyFont="1" applyFill="1" applyBorder="1"/>
    <xf numFmtId="4" fontId="5" fillId="8" borderId="20" xfId="0" applyNumberFormat="1" applyFont="1" applyFill="1" applyBorder="1"/>
    <xf numFmtId="4" fontId="5" fillId="12" borderId="6" xfId="0" applyNumberFormat="1" applyFont="1" applyFill="1" applyBorder="1"/>
    <xf numFmtId="4" fontId="5" fillId="12" borderId="9" xfId="0" applyNumberFormat="1" applyFont="1" applyFill="1" applyBorder="1"/>
    <xf numFmtId="4" fontId="5" fillId="12" borderId="12" xfId="0" applyNumberFormat="1" applyFont="1" applyFill="1" applyBorder="1"/>
    <xf numFmtId="4" fontId="5" fillId="7" borderId="20" xfId="0" applyNumberFormat="1" applyFont="1" applyFill="1" applyBorder="1"/>
    <xf numFmtId="4" fontId="5" fillId="8" borderId="12" xfId="0" applyNumberFormat="1" applyFont="1" applyFill="1" applyBorder="1"/>
    <xf numFmtId="4" fontId="5" fillId="14" borderId="6" xfId="0" applyNumberFormat="1" applyFont="1" applyFill="1" applyBorder="1"/>
    <xf numFmtId="4" fontId="5" fillId="14" borderId="9" xfId="0" applyNumberFormat="1" applyFont="1" applyFill="1" applyBorder="1"/>
    <xf numFmtId="4" fontId="5" fillId="14" borderId="30" xfId="0" applyNumberFormat="1" applyFont="1" applyFill="1" applyBorder="1"/>
    <xf numFmtId="4" fontId="5" fillId="11" borderId="28" xfId="0" applyNumberFormat="1" applyFont="1" applyFill="1" applyBorder="1"/>
    <xf numFmtId="4" fontId="5" fillId="9" borderId="20" xfId="0" applyNumberFormat="1" applyFont="1" applyFill="1" applyBorder="1"/>
    <xf numFmtId="4" fontId="5" fillId="9" borderId="28" xfId="0" applyNumberFormat="1" applyFont="1" applyFill="1" applyBorder="1"/>
    <xf numFmtId="4" fontId="5" fillId="0" borderId="0" xfId="0" applyNumberFormat="1" applyFont="1"/>
    <xf numFmtId="4" fontId="9" fillId="9" borderId="28" xfId="0" applyNumberFormat="1" applyFont="1" applyFill="1" applyBorder="1"/>
    <xf numFmtId="4" fontId="5" fillId="13" borderId="3" xfId="0" applyNumberFormat="1" applyFont="1" applyFill="1" applyBorder="1"/>
    <xf numFmtId="4" fontId="5" fillId="2" borderId="28" xfId="0" applyNumberFormat="1" applyFont="1" applyFill="1" applyBorder="1"/>
    <xf numFmtId="0" fontId="8" fillId="0" borderId="0" xfId="0" applyFont="1"/>
    <xf numFmtId="0" fontId="3" fillId="4" borderId="8" xfId="0" applyFont="1" applyFill="1" applyBorder="1" applyAlignment="1">
      <alignment horizontal="center" vertical="center" wrapText="1"/>
    </xf>
    <xf numFmtId="164" fontId="0" fillId="0" borderId="0" xfId="0" applyNumberFormat="1" applyAlignment="1">
      <alignment horizontal="center"/>
    </xf>
    <xf numFmtId="164" fontId="4" fillId="8" borderId="0" xfId="0" applyNumberFormat="1" applyFont="1" applyFill="1" applyAlignment="1">
      <alignment horizontal="center"/>
    </xf>
    <xf numFmtId="4" fontId="8" fillId="8" borderId="0" xfId="0" applyNumberFormat="1" applyFont="1" applyFill="1"/>
    <xf numFmtId="4" fontId="8" fillId="0" borderId="0" xfId="0" applyNumberFormat="1" applyFont="1"/>
    <xf numFmtId="4" fontId="2" fillId="0" borderId="0" xfId="0" applyNumberFormat="1" applyFont="1" applyAlignment="1">
      <alignment horizontal="left"/>
    </xf>
    <xf numFmtId="4" fontId="2" fillId="9" borderId="15" xfId="0" applyNumberFormat="1" applyFont="1" applyFill="1" applyBorder="1" applyAlignment="1">
      <alignment horizontal="left"/>
    </xf>
    <xf numFmtId="4" fontId="2" fillId="9" borderId="16" xfId="0" applyNumberFormat="1" applyFont="1" applyFill="1" applyBorder="1" applyAlignment="1">
      <alignment horizontal="left"/>
    </xf>
    <xf numFmtId="164" fontId="8" fillId="0" borderId="0" xfId="0" applyNumberFormat="1" applyFont="1" applyAlignment="1">
      <alignment horizontal="center"/>
    </xf>
    <xf numFmtId="4" fontId="8" fillId="0" borderId="0" xfId="0" applyNumberFormat="1" applyFont="1" applyAlignment="1">
      <alignment horizontal="center"/>
    </xf>
    <xf numFmtId="4" fontId="2" fillId="13" borderId="1" xfId="0" applyNumberFormat="1" applyFont="1" applyFill="1" applyBorder="1" applyAlignment="1">
      <alignment horizontal="left"/>
    </xf>
    <xf numFmtId="4" fontId="2" fillId="13" borderId="2" xfId="0" applyNumberFormat="1" applyFont="1" applyFill="1" applyBorder="1" applyAlignment="1">
      <alignment horizontal="left"/>
    </xf>
    <xf numFmtId="164" fontId="0" fillId="0" borderId="0" xfId="0" applyNumberFormat="1" applyAlignment="1">
      <alignment horizontal="left"/>
    </xf>
    <xf numFmtId="4" fontId="3" fillId="13" borderId="7" xfId="0" applyNumberFormat="1" applyFont="1" applyFill="1" applyBorder="1" applyAlignment="1">
      <alignment horizontal="left"/>
    </xf>
    <xf numFmtId="4" fontId="3" fillId="13" borderId="8" xfId="0" applyNumberFormat="1" applyFont="1" applyFill="1" applyBorder="1" applyAlignment="1">
      <alignment horizontal="left"/>
    </xf>
    <xf numFmtId="4" fontId="3" fillId="13" borderId="29" xfId="0" applyNumberFormat="1" applyFont="1" applyFill="1" applyBorder="1" applyAlignment="1">
      <alignment horizontal="left"/>
    </xf>
    <xf numFmtId="4" fontId="3" fillId="13" borderId="33" xfId="0" applyNumberFormat="1" applyFont="1" applyFill="1" applyBorder="1" applyAlignment="1">
      <alignment horizontal="left"/>
    </xf>
    <xf numFmtId="4" fontId="3" fillId="8" borderId="26" xfId="0" applyNumberFormat="1" applyFont="1" applyFill="1" applyBorder="1" applyAlignment="1">
      <alignment horizontal="left"/>
    </xf>
    <xf numFmtId="4" fontId="3" fillId="8" borderId="27" xfId="0" applyNumberFormat="1" applyFont="1" applyFill="1" applyBorder="1" applyAlignment="1">
      <alignment horizontal="center"/>
    </xf>
    <xf numFmtId="4" fontId="8" fillId="8" borderId="20" xfId="0" applyNumberFormat="1" applyFont="1" applyFill="1" applyBorder="1"/>
    <xf numFmtId="4" fontId="10" fillId="10" borderId="21" xfId="0" applyNumberFormat="1" applyFont="1" applyFill="1" applyBorder="1" applyAlignment="1">
      <alignment horizontal="center" vertical="center"/>
    </xf>
    <xf numFmtId="0" fontId="12" fillId="3" borderId="8" xfId="0" applyFont="1" applyFill="1" applyBorder="1" applyAlignment="1">
      <alignment vertical="center"/>
    </xf>
    <xf numFmtId="4" fontId="11" fillId="0" borderId="0" xfId="0" applyNumberFormat="1" applyFont="1"/>
    <xf numFmtId="164" fontId="0" fillId="0" borderId="0" xfId="0" applyNumberFormat="1" applyAlignment="1">
      <alignment horizontal="center" vertical="center"/>
    </xf>
    <xf numFmtId="0" fontId="6" fillId="0" borderId="0" xfId="0" applyFont="1"/>
    <xf numFmtId="4" fontId="5" fillId="13" borderId="6" xfId="0" applyNumberFormat="1" applyFont="1" applyFill="1" applyBorder="1" applyProtection="1">
      <protection locked="0"/>
    </xf>
    <xf numFmtId="4" fontId="5" fillId="13" borderId="9" xfId="0" applyNumberFormat="1" applyFont="1" applyFill="1" applyBorder="1" applyProtection="1">
      <protection locked="0"/>
    </xf>
    <xf numFmtId="4" fontId="5" fillId="13" borderId="30" xfId="0" applyNumberFormat="1" applyFont="1" applyFill="1" applyBorder="1" applyProtection="1">
      <protection locked="0"/>
    </xf>
    <xf numFmtId="0" fontId="14" fillId="0" borderId="0" xfId="0" applyFont="1" applyAlignment="1">
      <alignment horizontal="right" vertical="center"/>
    </xf>
    <xf numFmtId="0" fontId="14" fillId="7" borderId="0" xfId="0" applyFont="1" applyFill="1" applyAlignment="1">
      <alignment horizontal="right" vertical="center"/>
    </xf>
    <xf numFmtId="4" fontId="12" fillId="0" borderId="8" xfId="0" applyNumberFormat="1" applyFont="1" applyBorder="1" applyAlignment="1">
      <alignment horizontal="center" vertical="center"/>
    </xf>
    <xf numFmtId="4" fontId="12" fillId="8" borderId="8" xfId="0" applyNumberFormat="1" applyFont="1" applyFill="1" applyBorder="1" applyAlignment="1" applyProtection="1">
      <alignment horizontal="center" vertical="center"/>
      <protection locked="0"/>
    </xf>
    <xf numFmtId="0" fontId="12" fillId="12" borderId="8" xfId="0" applyFont="1" applyFill="1" applyBorder="1" applyAlignment="1">
      <alignment vertical="center"/>
    </xf>
    <xf numFmtId="4" fontId="12" fillId="6" borderId="8" xfId="0" applyNumberFormat="1" applyFont="1" applyFill="1" applyBorder="1" applyAlignment="1" applyProtection="1">
      <alignment vertical="center"/>
      <protection locked="0"/>
    </xf>
    <xf numFmtId="4" fontId="4" fillId="5" borderId="12" xfId="0" applyNumberFormat="1" applyFont="1" applyFill="1" applyBorder="1" applyAlignment="1">
      <alignment vertical="center"/>
    </xf>
    <xf numFmtId="4" fontId="12" fillId="0" borderId="0" xfId="0" applyNumberFormat="1" applyFont="1" applyAlignment="1">
      <alignment vertical="center"/>
    </xf>
    <xf numFmtId="0" fontId="12" fillId="0" borderId="0" xfId="0" applyFont="1" applyAlignment="1">
      <alignment vertical="center"/>
    </xf>
    <xf numFmtId="164" fontId="12" fillId="0" borderId="8" xfId="0" applyNumberFormat="1" applyFont="1" applyBorder="1" applyAlignment="1">
      <alignment horizontal="lef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12" fillId="0" borderId="8" xfId="0" applyFont="1" applyBorder="1" applyAlignment="1">
      <alignment horizontal="right" vertical="center"/>
    </xf>
    <xf numFmtId="0" fontId="1" fillId="0" borderId="0" xfId="0" applyFont="1"/>
    <xf numFmtId="0" fontId="17" fillId="0" borderId="0" xfId="0" applyFont="1"/>
    <xf numFmtId="0" fontId="18" fillId="0" borderId="0" xfId="0" applyFont="1" applyAlignment="1">
      <alignment vertical="center"/>
    </xf>
    <xf numFmtId="0" fontId="10" fillId="0" borderId="0" xfId="0" applyFont="1" applyAlignment="1">
      <alignment vertical="center"/>
    </xf>
    <xf numFmtId="4" fontId="10" fillId="0" borderId="0" xfId="0" applyNumberFormat="1" applyFont="1" applyAlignment="1">
      <alignment horizontal="center" vertical="center"/>
    </xf>
    <xf numFmtId="1" fontId="19" fillId="4" borderId="8" xfId="0" applyNumberFormat="1" applyFont="1" applyFill="1" applyBorder="1" applyAlignment="1" applyProtection="1">
      <alignment horizontal="left" vertical="center"/>
      <protection locked="0"/>
    </xf>
    <xf numFmtId="4" fontId="2" fillId="10" borderId="35" xfId="0" applyNumberFormat="1" applyFont="1" applyFill="1" applyBorder="1" applyAlignment="1">
      <alignment horizontal="center" vertical="center"/>
    </xf>
    <xf numFmtId="0" fontId="20" fillId="0" borderId="0" xfId="0" applyFont="1"/>
    <xf numFmtId="0" fontId="14" fillId="3" borderId="0" xfId="0" applyFont="1" applyFill="1" applyAlignment="1">
      <alignment horizontal="right" vertical="center"/>
    </xf>
    <xf numFmtId="0" fontId="10" fillId="7" borderId="0" xfId="0" applyFont="1" applyFill="1"/>
    <xf numFmtId="0" fontId="21" fillId="10" borderId="34" xfId="0" applyFont="1" applyFill="1" applyBorder="1" applyAlignment="1">
      <alignment horizontal="center" vertical="center"/>
    </xf>
    <xf numFmtId="4" fontId="3" fillId="14" borderId="7" xfId="0" applyNumberFormat="1" applyFont="1" applyFill="1" applyBorder="1" applyAlignment="1">
      <alignment horizontal="left"/>
    </xf>
    <xf numFmtId="4" fontId="3" fillId="14" borderId="18" xfId="0" applyNumberFormat="1" applyFont="1" applyFill="1" applyBorder="1" applyAlignment="1">
      <alignment horizontal="left"/>
    </xf>
    <xf numFmtId="4" fontId="3" fillId="8" borderId="8" xfId="0" applyNumberFormat="1" applyFont="1" applyFill="1" applyBorder="1" applyAlignment="1">
      <alignment horizontal="left"/>
    </xf>
    <xf numFmtId="0" fontId="10" fillId="10" borderId="1" xfId="0" applyFont="1" applyFill="1" applyBorder="1" applyAlignment="1">
      <alignment horizontal="center" vertical="center"/>
    </xf>
    <xf numFmtId="0" fontId="10" fillId="10" borderId="3" xfId="0" applyFont="1" applyFill="1" applyBorder="1" applyAlignment="1">
      <alignment horizontal="center" vertical="center"/>
    </xf>
    <xf numFmtId="4" fontId="2" fillId="11" borderId="15" xfId="0" applyNumberFormat="1" applyFont="1" applyFill="1" applyBorder="1" applyAlignment="1">
      <alignment horizontal="left"/>
    </xf>
    <xf numFmtId="4" fontId="2" fillId="11" borderId="28" xfId="0" applyNumberFormat="1" applyFont="1" applyFill="1" applyBorder="1" applyAlignment="1">
      <alignment horizontal="left"/>
    </xf>
    <xf numFmtId="4" fontId="2" fillId="9" borderId="10" xfId="0" applyNumberFormat="1" applyFont="1" applyFill="1" applyBorder="1" applyAlignment="1">
      <alignment horizontal="left"/>
    </xf>
    <xf numFmtId="4" fontId="2" fillId="9" borderId="12" xfId="0" applyNumberFormat="1" applyFont="1" applyFill="1" applyBorder="1" applyAlignment="1">
      <alignment horizontal="left"/>
    </xf>
    <xf numFmtId="4" fontId="2" fillId="9" borderId="15" xfId="0" applyNumberFormat="1" applyFont="1" applyFill="1" applyBorder="1" applyAlignment="1">
      <alignment horizontal="left"/>
    </xf>
    <xf numFmtId="4" fontId="2" fillId="9" borderId="16" xfId="0" applyNumberFormat="1" applyFont="1" applyFill="1" applyBorder="1" applyAlignment="1">
      <alignment horizontal="left"/>
    </xf>
    <xf numFmtId="4" fontId="3" fillId="13" borderId="7" xfId="0" applyNumberFormat="1" applyFont="1" applyFill="1" applyBorder="1" applyAlignment="1">
      <alignment horizontal="left"/>
    </xf>
    <xf numFmtId="4" fontId="3" fillId="13" borderId="8" xfId="0" applyNumberFormat="1" applyFont="1" applyFill="1" applyBorder="1" applyAlignment="1">
      <alignment horizontal="left"/>
    </xf>
    <xf numFmtId="4" fontId="3" fillId="2" borderId="15" xfId="0" applyNumberFormat="1" applyFont="1" applyFill="1" applyBorder="1" applyAlignment="1">
      <alignment horizontal="left"/>
    </xf>
    <xf numFmtId="4" fontId="3" fillId="2" borderId="16" xfId="0" applyNumberFormat="1" applyFont="1" applyFill="1" applyBorder="1" applyAlignment="1">
      <alignment horizontal="left"/>
    </xf>
    <xf numFmtId="4" fontId="3" fillId="13" borderId="4" xfId="0" applyNumberFormat="1" applyFont="1" applyFill="1" applyBorder="1" applyAlignment="1">
      <alignment horizontal="left"/>
    </xf>
    <xf numFmtId="4" fontId="3" fillId="13" borderId="5" xfId="0" applyNumberFormat="1" applyFont="1" applyFill="1" applyBorder="1" applyAlignment="1">
      <alignment horizontal="left"/>
    </xf>
    <xf numFmtId="4" fontId="3" fillId="14" borderId="29" xfId="0" applyNumberFormat="1" applyFont="1" applyFill="1" applyBorder="1" applyAlignment="1">
      <alignment horizontal="left"/>
    </xf>
    <xf numFmtId="4" fontId="3" fillId="14" borderId="32" xfId="0" applyNumberFormat="1" applyFont="1" applyFill="1" applyBorder="1" applyAlignment="1">
      <alignment horizontal="left"/>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4" fontId="3" fillId="8" borderId="24" xfId="0" applyNumberFormat="1" applyFont="1" applyFill="1" applyBorder="1" applyAlignment="1">
      <alignment horizontal="left"/>
    </xf>
    <xf numFmtId="4" fontId="2" fillId="10" borderId="1" xfId="0" applyNumberFormat="1" applyFont="1" applyFill="1" applyBorder="1" applyAlignment="1">
      <alignment horizontal="center" vertical="center"/>
    </xf>
    <xf numFmtId="4" fontId="2" fillId="10" borderId="2" xfId="0" applyNumberFormat="1" applyFont="1" applyFill="1" applyBorder="1" applyAlignment="1">
      <alignment horizontal="center" vertical="center"/>
    </xf>
    <xf numFmtId="4" fontId="2" fillId="10" borderId="3" xfId="0" applyNumberFormat="1" applyFont="1" applyFill="1" applyBorder="1" applyAlignment="1">
      <alignment horizontal="center" vertical="center"/>
    </xf>
    <xf numFmtId="4" fontId="2" fillId="7" borderId="15" xfId="0" applyNumberFormat="1" applyFont="1" applyFill="1" applyBorder="1" applyAlignment="1">
      <alignment horizontal="left"/>
    </xf>
    <xf numFmtId="4" fontId="2" fillId="7" borderId="28" xfId="0" applyNumberFormat="1" applyFont="1" applyFill="1" applyBorder="1" applyAlignment="1">
      <alignment horizontal="left"/>
    </xf>
    <xf numFmtId="1" fontId="13" fillId="4" borderId="18" xfId="0" applyNumberFormat="1" applyFont="1" applyFill="1" applyBorder="1" applyAlignment="1">
      <alignment horizontal="left" vertical="center"/>
    </xf>
    <xf numFmtId="1" fontId="13" fillId="4" borderId="17" xfId="0" applyNumberFormat="1" applyFont="1" applyFill="1" applyBorder="1" applyAlignment="1">
      <alignment horizontal="left" vertical="center"/>
    </xf>
    <xf numFmtId="4" fontId="2" fillId="12" borderId="1" xfId="0" applyNumberFormat="1" applyFont="1" applyFill="1" applyBorder="1" applyAlignment="1">
      <alignment horizontal="left" vertical="center"/>
    </xf>
    <xf numFmtId="4" fontId="2" fillId="12" borderId="2" xfId="0" applyNumberFormat="1" applyFont="1" applyFill="1" applyBorder="1" applyAlignment="1">
      <alignment horizontal="left" vertical="center"/>
    </xf>
    <xf numFmtId="4" fontId="2" fillId="12" borderId="3" xfId="0" applyNumberFormat="1" applyFont="1" applyFill="1" applyBorder="1" applyAlignment="1">
      <alignment horizontal="left" vertical="center"/>
    </xf>
    <xf numFmtId="4" fontId="3" fillId="12" borderId="4" xfId="0" applyNumberFormat="1" applyFont="1" applyFill="1" applyBorder="1" applyAlignment="1">
      <alignment horizontal="left"/>
    </xf>
    <xf numFmtId="4" fontId="3" fillId="12" borderId="6" xfId="0" applyNumberFormat="1" applyFont="1" applyFill="1" applyBorder="1" applyAlignment="1">
      <alignment horizontal="left"/>
    </xf>
    <xf numFmtId="4" fontId="3" fillId="12" borderId="7" xfId="0" applyNumberFormat="1" applyFont="1" applyFill="1" applyBorder="1" applyAlignment="1">
      <alignment horizontal="left"/>
    </xf>
    <xf numFmtId="4" fontId="3" fillId="12" borderId="9" xfId="0" applyNumberFormat="1" applyFont="1" applyFill="1" applyBorder="1" applyAlignment="1">
      <alignment horizontal="left"/>
    </xf>
    <xf numFmtId="4" fontId="3" fillId="12" borderId="29" xfId="0" applyNumberFormat="1" applyFont="1" applyFill="1" applyBorder="1" applyAlignment="1">
      <alignment horizontal="left"/>
    </xf>
    <xf numFmtId="4" fontId="3" fillId="12" borderId="30" xfId="0" applyNumberFormat="1" applyFont="1" applyFill="1" applyBorder="1" applyAlignment="1">
      <alignment horizontal="left"/>
    </xf>
    <xf numFmtId="0" fontId="1" fillId="13" borderId="32" xfId="0" applyFont="1" applyFill="1" applyBorder="1" applyAlignment="1">
      <alignment wrapText="1"/>
    </xf>
    <xf numFmtId="0" fontId="1" fillId="13" borderId="36" xfId="0" applyFont="1" applyFill="1" applyBorder="1"/>
    <xf numFmtId="0" fontId="1" fillId="13" borderId="37" xfId="0" applyFont="1" applyFill="1" applyBorder="1"/>
    <xf numFmtId="0" fontId="1" fillId="13" borderId="38" xfId="0" applyFont="1" applyFill="1" applyBorder="1"/>
    <xf numFmtId="0" fontId="1" fillId="13" borderId="0" xfId="0" applyFont="1" applyFill="1"/>
    <xf numFmtId="0" fontId="1" fillId="13" borderId="39" xfId="0" applyFont="1" applyFill="1" applyBorder="1"/>
    <xf numFmtId="0" fontId="1" fillId="13" borderId="40" xfId="0" applyFont="1" applyFill="1" applyBorder="1"/>
    <xf numFmtId="0" fontId="1" fillId="13" borderId="41" xfId="0" applyFont="1" applyFill="1" applyBorder="1"/>
    <xf numFmtId="0" fontId="1" fillId="13" borderId="42" xfId="0" applyFont="1" applyFill="1" applyBorder="1"/>
    <xf numFmtId="4" fontId="3" fillId="12" borderId="8" xfId="0" applyNumberFormat="1" applyFont="1" applyFill="1" applyBorder="1" applyAlignment="1">
      <alignment horizontal="left"/>
    </xf>
    <xf numFmtId="4" fontId="2" fillId="12" borderId="13" xfId="0" applyNumberFormat="1" applyFont="1" applyFill="1" applyBorder="1" applyAlignment="1">
      <alignment horizontal="left" vertical="center"/>
    </xf>
    <xf numFmtId="4" fontId="2" fillId="12" borderId="14" xfId="0" applyNumberFormat="1" applyFont="1" applyFill="1" applyBorder="1" applyAlignment="1">
      <alignment horizontal="left" vertical="center"/>
    </xf>
    <xf numFmtId="4" fontId="2" fillId="12" borderId="19" xfId="0" applyNumberFormat="1" applyFont="1" applyFill="1" applyBorder="1" applyAlignment="1">
      <alignment horizontal="left" vertical="center"/>
    </xf>
    <xf numFmtId="4" fontId="3" fillId="12" borderId="5" xfId="0" applyNumberFormat="1" applyFont="1" applyFill="1" applyBorder="1" applyAlignment="1">
      <alignment horizontal="left"/>
    </xf>
    <xf numFmtId="4" fontId="3" fillId="12" borderId="10" xfId="0" applyNumberFormat="1" applyFont="1" applyFill="1" applyBorder="1" applyAlignment="1">
      <alignment horizontal="left"/>
    </xf>
    <xf numFmtId="4" fontId="3" fillId="12" borderId="11" xfId="0" applyNumberFormat="1" applyFont="1" applyFill="1" applyBorder="1" applyAlignment="1">
      <alignment horizontal="left"/>
    </xf>
    <xf numFmtId="4" fontId="2" fillId="14" borderId="13" xfId="0" applyNumberFormat="1" applyFont="1" applyFill="1" applyBorder="1" applyAlignment="1">
      <alignment horizontal="left" vertical="center"/>
    </xf>
    <xf numFmtId="4" fontId="2" fillId="14" borderId="14" xfId="0" applyNumberFormat="1" applyFont="1" applyFill="1" applyBorder="1" applyAlignment="1">
      <alignment horizontal="left" vertical="center"/>
    </xf>
    <xf numFmtId="4" fontId="2" fillId="14" borderId="19" xfId="0" applyNumberFormat="1" applyFont="1" applyFill="1" applyBorder="1" applyAlignment="1">
      <alignment horizontal="left" vertical="center"/>
    </xf>
    <xf numFmtId="4" fontId="3" fillId="14" borderId="4" xfId="0" applyNumberFormat="1" applyFont="1" applyFill="1" applyBorder="1" applyAlignment="1">
      <alignment horizontal="left"/>
    </xf>
    <xf numFmtId="4" fontId="3" fillId="14" borderId="25" xfId="0" applyNumberFormat="1" applyFont="1" applyFill="1" applyBorder="1" applyAlignment="1">
      <alignment horizontal="left"/>
    </xf>
    <xf numFmtId="4" fontId="2" fillId="7" borderId="26" xfId="0" applyNumberFormat="1" applyFont="1" applyFill="1" applyBorder="1" applyAlignment="1">
      <alignment horizontal="left"/>
    </xf>
    <xf numFmtId="4" fontId="2" fillId="7" borderId="20" xfId="0" applyNumberFormat="1" applyFont="1" applyFill="1" applyBorder="1" applyAlignment="1">
      <alignment horizontal="left"/>
    </xf>
  </cellXfs>
  <cellStyles count="3">
    <cellStyle name="Normal" xfId="0" builtinId="0"/>
    <cellStyle name="Normal 2" xfId="2" xr:uid="{793F754D-DA45-42B6-AEDB-C3A5EA6B1A88}"/>
    <cellStyle name="Normal 4" xfId="1" xr:uid="{049AC9C2-B48D-4D0C-AF28-5E444A95F7C5}"/>
  </cellStyles>
  <dxfs count="6">
    <dxf>
      <fill>
        <patternFill>
          <bgColor rgb="FF92D050"/>
        </patternFill>
      </fill>
    </dxf>
    <dxf>
      <fill>
        <patternFill>
          <bgColor rgb="FF92D050"/>
        </patternFill>
      </fill>
    </dxf>
    <dxf>
      <font>
        <b/>
        <i val="0"/>
        <color theme="0"/>
      </font>
      <fill>
        <patternFill>
          <bgColor rgb="FFFF0000"/>
        </patternFill>
      </fill>
    </dxf>
    <dxf>
      <fill>
        <patternFill>
          <bgColor rgb="FF66FF33"/>
        </patternFill>
      </fill>
    </dxf>
    <dxf>
      <font>
        <b/>
        <i val="0"/>
        <color theme="0"/>
      </font>
      <fill>
        <patternFill>
          <bgColor rgb="FFFF0000"/>
        </patternFill>
      </fill>
    </dxf>
    <dxf>
      <fill>
        <patternFill>
          <bgColor theme="1"/>
        </patternFill>
      </fill>
    </dxf>
  </dxfs>
  <tableStyles count="0" defaultTableStyle="TableStyleMedium2" defaultPivotStyle="PivotStyleLight16"/>
  <colors>
    <mruColors>
      <color rgb="FF9BCF8F"/>
      <color rgb="FF66FF33"/>
      <color rgb="FF34AC04"/>
      <color rgb="FF99C5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C684A-710C-4515-A074-CEA857331796}">
  <dimension ref="A1:C298"/>
  <sheetViews>
    <sheetView topLeftCell="A262" workbookViewId="0">
      <selection activeCell="D173" sqref="D173"/>
    </sheetView>
  </sheetViews>
  <sheetFormatPr defaultRowHeight="15" x14ac:dyDescent="0.25"/>
  <cols>
    <col min="1" max="1" width="9.28515625" bestFit="1" customWidth="1"/>
    <col min="2" max="2" width="55.28515625" bestFit="1" customWidth="1"/>
    <col min="3" max="3" width="13" bestFit="1" customWidth="1"/>
  </cols>
  <sheetData>
    <row r="1" spans="1:3" x14ac:dyDescent="0.25">
      <c r="A1" t="s">
        <v>171</v>
      </c>
      <c r="B1" t="s">
        <v>172</v>
      </c>
      <c r="C1" t="s">
        <v>494</v>
      </c>
    </row>
    <row r="2" spans="1:3" x14ac:dyDescent="0.25">
      <c r="A2">
        <v>1001</v>
      </c>
      <c r="B2" t="s">
        <v>173</v>
      </c>
      <c r="C2" t="s">
        <v>495</v>
      </c>
    </row>
    <row r="3" spans="1:3" x14ac:dyDescent="0.25">
      <c r="A3">
        <v>1123</v>
      </c>
      <c r="B3" t="s">
        <v>174</v>
      </c>
      <c r="C3" t="s">
        <v>495</v>
      </c>
    </row>
    <row r="4" spans="1:3" x14ac:dyDescent="0.25">
      <c r="A4">
        <v>1124</v>
      </c>
      <c r="B4" t="s">
        <v>175</v>
      </c>
      <c r="C4" t="s">
        <v>495</v>
      </c>
    </row>
    <row r="5" spans="1:3" x14ac:dyDescent="0.25">
      <c r="A5">
        <v>1127</v>
      </c>
      <c r="B5" t="s">
        <v>176</v>
      </c>
      <c r="C5" t="s">
        <v>495</v>
      </c>
    </row>
    <row r="6" spans="1:3" x14ac:dyDescent="0.25">
      <c r="A6">
        <v>1128</v>
      </c>
      <c r="B6" t="s">
        <v>177</v>
      </c>
      <c r="C6" t="s">
        <v>495</v>
      </c>
    </row>
    <row r="7" spans="1:3" x14ac:dyDescent="0.25">
      <c r="A7">
        <v>1129</v>
      </c>
      <c r="B7" t="s">
        <v>178</v>
      </c>
      <c r="C7" t="s">
        <v>495</v>
      </c>
    </row>
    <row r="8" spans="1:3" x14ac:dyDescent="0.25">
      <c r="A8">
        <v>2000</v>
      </c>
      <c r="B8" t="s">
        <v>179</v>
      </c>
      <c r="C8" t="s">
        <v>495</v>
      </c>
    </row>
    <row r="9" spans="1:3" x14ac:dyDescent="0.25">
      <c r="A9">
        <v>2002</v>
      </c>
      <c r="B9" t="s">
        <v>180</v>
      </c>
      <c r="C9" t="s">
        <v>495</v>
      </c>
    </row>
    <row r="10" spans="1:3" x14ac:dyDescent="0.25">
      <c r="A10">
        <v>2065</v>
      </c>
      <c r="B10" t="s">
        <v>181</v>
      </c>
      <c r="C10" t="s">
        <v>495</v>
      </c>
    </row>
    <row r="11" spans="1:3" x14ac:dyDescent="0.25">
      <c r="A11">
        <v>2079</v>
      </c>
      <c r="B11" t="s">
        <v>182</v>
      </c>
      <c r="C11" t="s">
        <v>495</v>
      </c>
    </row>
    <row r="12" spans="1:3" x14ac:dyDescent="0.25">
      <c r="A12">
        <v>2088</v>
      </c>
      <c r="B12" t="s">
        <v>183</v>
      </c>
      <c r="C12" t="s">
        <v>495</v>
      </c>
    </row>
    <row r="13" spans="1:3" x14ac:dyDescent="0.25">
      <c r="A13">
        <v>2089</v>
      </c>
      <c r="B13" t="s">
        <v>184</v>
      </c>
      <c r="C13" t="s">
        <v>495</v>
      </c>
    </row>
    <row r="14" spans="1:3" x14ac:dyDescent="0.25">
      <c r="A14">
        <v>2094</v>
      </c>
      <c r="B14" t="s">
        <v>185</v>
      </c>
      <c r="C14" t="s">
        <v>495</v>
      </c>
    </row>
    <row r="15" spans="1:3" x14ac:dyDescent="0.25">
      <c r="A15">
        <v>2095</v>
      </c>
      <c r="B15" t="s">
        <v>186</v>
      </c>
      <c r="C15" t="s">
        <v>495</v>
      </c>
    </row>
    <row r="16" spans="1:3" x14ac:dyDescent="0.25">
      <c r="A16">
        <v>2109</v>
      </c>
      <c r="B16" t="s">
        <v>187</v>
      </c>
      <c r="C16" t="s">
        <v>495</v>
      </c>
    </row>
    <row r="17" spans="1:3" x14ac:dyDescent="0.25">
      <c r="A17">
        <v>2116</v>
      </c>
      <c r="B17" t="s">
        <v>188</v>
      </c>
      <c r="C17" t="s">
        <v>495</v>
      </c>
    </row>
    <row r="18" spans="1:3" x14ac:dyDescent="0.25">
      <c r="A18">
        <v>2120</v>
      </c>
      <c r="B18" t="s">
        <v>189</v>
      </c>
      <c r="C18" t="s">
        <v>495</v>
      </c>
    </row>
    <row r="19" spans="1:3" x14ac:dyDescent="0.25">
      <c r="A19">
        <v>2128</v>
      </c>
      <c r="B19" t="s">
        <v>190</v>
      </c>
      <c r="C19" t="s">
        <v>495</v>
      </c>
    </row>
    <row r="20" spans="1:3" x14ac:dyDescent="0.25">
      <c r="A20">
        <v>2130</v>
      </c>
      <c r="B20" t="s">
        <v>191</v>
      </c>
      <c r="C20" t="s">
        <v>495</v>
      </c>
    </row>
    <row r="21" spans="1:3" x14ac:dyDescent="0.25">
      <c r="A21">
        <v>2132</v>
      </c>
      <c r="B21" t="s">
        <v>192</v>
      </c>
      <c r="C21" t="s">
        <v>495</v>
      </c>
    </row>
    <row r="22" spans="1:3" x14ac:dyDescent="0.25">
      <c r="A22">
        <v>2136</v>
      </c>
      <c r="B22" t="s">
        <v>193</v>
      </c>
      <c r="C22" t="s">
        <v>495</v>
      </c>
    </row>
    <row r="23" spans="1:3" x14ac:dyDescent="0.25">
      <c r="A23">
        <v>2137</v>
      </c>
      <c r="B23" t="s">
        <v>194</v>
      </c>
      <c r="C23" t="s">
        <v>495</v>
      </c>
    </row>
    <row r="24" spans="1:3" x14ac:dyDescent="0.25">
      <c r="A24">
        <v>2138</v>
      </c>
      <c r="B24" t="s">
        <v>195</v>
      </c>
      <c r="C24" t="s">
        <v>495</v>
      </c>
    </row>
    <row r="25" spans="1:3" x14ac:dyDescent="0.25">
      <c r="A25">
        <v>2139</v>
      </c>
      <c r="B25" t="s">
        <v>196</v>
      </c>
      <c r="C25" t="s">
        <v>495</v>
      </c>
    </row>
    <row r="26" spans="1:3" x14ac:dyDescent="0.25">
      <c r="A26">
        <v>2142</v>
      </c>
      <c r="B26" t="s">
        <v>197</v>
      </c>
      <c r="C26" t="s">
        <v>495</v>
      </c>
    </row>
    <row r="27" spans="1:3" x14ac:dyDescent="0.25">
      <c r="A27">
        <v>2147</v>
      </c>
      <c r="B27" t="s">
        <v>198</v>
      </c>
      <c r="C27" t="s">
        <v>495</v>
      </c>
    </row>
    <row r="28" spans="1:3" x14ac:dyDescent="0.25">
      <c r="A28">
        <v>2148</v>
      </c>
      <c r="B28" t="s">
        <v>199</v>
      </c>
      <c r="C28" t="s">
        <v>495</v>
      </c>
    </row>
    <row r="29" spans="1:3" x14ac:dyDescent="0.25">
      <c r="A29">
        <v>2155</v>
      </c>
      <c r="B29" t="s">
        <v>200</v>
      </c>
      <c r="C29" t="s">
        <v>495</v>
      </c>
    </row>
    <row r="30" spans="1:3" x14ac:dyDescent="0.25">
      <c r="A30">
        <v>2156</v>
      </c>
      <c r="B30" t="s">
        <v>201</v>
      </c>
      <c r="C30" t="s">
        <v>495</v>
      </c>
    </row>
    <row r="31" spans="1:3" x14ac:dyDescent="0.25">
      <c r="A31">
        <v>2161</v>
      </c>
      <c r="B31" t="s">
        <v>202</v>
      </c>
      <c r="C31" t="s">
        <v>495</v>
      </c>
    </row>
    <row r="32" spans="1:3" x14ac:dyDescent="0.25">
      <c r="A32">
        <v>2163</v>
      </c>
      <c r="B32" t="s">
        <v>203</v>
      </c>
      <c r="C32" t="s">
        <v>495</v>
      </c>
    </row>
    <row r="33" spans="1:3" x14ac:dyDescent="0.25">
      <c r="A33">
        <v>2164</v>
      </c>
      <c r="B33" t="s">
        <v>204</v>
      </c>
      <c r="C33" t="s">
        <v>495</v>
      </c>
    </row>
    <row r="34" spans="1:3" x14ac:dyDescent="0.25">
      <c r="A34">
        <v>2165</v>
      </c>
      <c r="B34" t="s">
        <v>205</v>
      </c>
      <c r="C34" t="s">
        <v>495</v>
      </c>
    </row>
    <row r="35" spans="1:3" x14ac:dyDescent="0.25">
      <c r="A35">
        <v>2166</v>
      </c>
      <c r="B35" t="s">
        <v>206</v>
      </c>
      <c r="C35" t="s">
        <v>495</v>
      </c>
    </row>
    <row r="36" spans="1:3" x14ac:dyDescent="0.25">
      <c r="A36">
        <v>2167</v>
      </c>
      <c r="B36" t="s">
        <v>207</v>
      </c>
      <c r="C36" t="s">
        <v>495</v>
      </c>
    </row>
    <row r="37" spans="1:3" x14ac:dyDescent="0.25">
      <c r="A37">
        <v>2168</v>
      </c>
      <c r="B37" t="s">
        <v>208</v>
      </c>
      <c r="C37" t="s">
        <v>495</v>
      </c>
    </row>
    <row r="38" spans="1:3" x14ac:dyDescent="0.25">
      <c r="A38">
        <v>2169</v>
      </c>
      <c r="B38" t="s">
        <v>209</v>
      </c>
      <c r="C38" t="s">
        <v>495</v>
      </c>
    </row>
    <row r="39" spans="1:3" x14ac:dyDescent="0.25">
      <c r="A39">
        <v>2171</v>
      </c>
      <c r="B39" t="s">
        <v>210</v>
      </c>
      <c r="C39" t="s">
        <v>495</v>
      </c>
    </row>
    <row r="40" spans="1:3" x14ac:dyDescent="0.25">
      <c r="A40">
        <v>2175</v>
      </c>
      <c r="B40" t="s">
        <v>211</v>
      </c>
      <c r="C40" t="s">
        <v>495</v>
      </c>
    </row>
    <row r="41" spans="1:3" x14ac:dyDescent="0.25">
      <c r="A41">
        <v>2176</v>
      </c>
      <c r="B41" t="s">
        <v>212</v>
      </c>
      <c r="C41" t="s">
        <v>495</v>
      </c>
    </row>
    <row r="42" spans="1:3" x14ac:dyDescent="0.25">
      <c r="A42">
        <v>2185</v>
      </c>
      <c r="B42" t="s">
        <v>213</v>
      </c>
      <c r="C42" t="s">
        <v>495</v>
      </c>
    </row>
    <row r="43" spans="1:3" x14ac:dyDescent="0.25">
      <c r="A43">
        <v>2187</v>
      </c>
      <c r="B43" t="s">
        <v>214</v>
      </c>
      <c r="C43" t="s">
        <v>495</v>
      </c>
    </row>
    <row r="44" spans="1:3" x14ac:dyDescent="0.25">
      <c r="A44">
        <v>2188</v>
      </c>
      <c r="B44" t="s">
        <v>215</v>
      </c>
      <c r="C44" t="s">
        <v>495</v>
      </c>
    </row>
    <row r="45" spans="1:3" x14ac:dyDescent="0.25">
      <c r="A45">
        <v>2189</v>
      </c>
      <c r="B45" t="s">
        <v>216</v>
      </c>
      <c r="C45" t="s">
        <v>495</v>
      </c>
    </row>
    <row r="46" spans="1:3" x14ac:dyDescent="0.25">
      <c r="A46">
        <v>2190</v>
      </c>
      <c r="B46" t="s">
        <v>217</v>
      </c>
      <c r="C46" t="s">
        <v>495</v>
      </c>
    </row>
    <row r="47" spans="1:3" x14ac:dyDescent="0.25">
      <c r="A47">
        <v>2192</v>
      </c>
      <c r="B47" t="s">
        <v>218</v>
      </c>
      <c r="C47" t="s">
        <v>495</v>
      </c>
    </row>
    <row r="48" spans="1:3" x14ac:dyDescent="0.25">
      <c r="A48">
        <v>2193</v>
      </c>
      <c r="B48" t="s">
        <v>219</v>
      </c>
      <c r="C48" t="s">
        <v>495</v>
      </c>
    </row>
    <row r="49" spans="1:3" x14ac:dyDescent="0.25">
      <c r="A49">
        <v>2226</v>
      </c>
      <c r="B49" t="s">
        <v>220</v>
      </c>
      <c r="C49" t="s">
        <v>495</v>
      </c>
    </row>
    <row r="50" spans="1:3" x14ac:dyDescent="0.25">
      <c r="A50">
        <v>2227</v>
      </c>
      <c r="B50" t="s">
        <v>221</v>
      </c>
      <c r="C50" t="s">
        <v>495</v>
      </c>
    </row>
    <row r="51" spans="1:3" x14ac:dyDescent="0.25">
      <c r="A51">
        <v>2228</v>
      </c>
      <c r="B51" t="s">
        <v>222</v>
      </c>
      <c r="C51" t="s">
        <v>495</v>
      </c>
    </row>
    <row r="52" spans="1:3" x14ac:dyDescent="0.25">
      <c r="A52">
        <v>2231</v>
      </c>
      <c r="B52" t="s">
        <v>223</v>
      </c>
      <c r="C52" t="s">
        <v>495</v>
      </c>
    </row>
    <row r="53" spans="1:3" x14ac:dyDescent="0.25">
      <c r="A53">
        <v>2239</v>
      </c>
      <c r="B53" t="s">
        <v>224</v>
      </c>
      <c r="C53" t="s">
        <v>495</v>
      </c>
    </row>
    <row r="54" spans="1:3" x14ac:dyDescent="0.25">
      <c r="A54">
        <v>2245</v>
      </c>
      <c r="B54" t="s">
        <v>225</v>
      </c>
      <c r="C54" t="s">
        <v>495</v>
      </c>
    </row>
    <row r="55" spans="1:3" x14ac:dyDescent="0.25">
      <c r="A55">
        <v>2254</v>
      </c>
      <c r="B55" t="s">
        <v>226</v>
      </c>
      <c r="C55" t="s">
        <v>495</v>
      </c>
    </row>
    <row r="56" spans="1:3" x14ac:dyDescent="0.25">
      <c r="A56">
        <v>2258</v>
      </c>
      <c r="B56" t="s">
        <v>227</v>
      </c>
      <c r="C56" t="s">
        <v>495</v>
      </c>
    </row>
    <row r="57" spans="1:3" x14ac:dyDescent="0.25">
      <c r="A57">
        <v>2263</v>
      </c>
      <c r="B57" t="s">
        <v>228</v>
      </c>
      <c r="C57" t="s">
        <v>495</v>
      </c>
    </row>
    <row r="58" spans="1:3" x14ac:dyDescent="0.25">
      <c r="A58">
        <v>2265</v>
      </c>
      <c r="B58" t="s">
        <v>229</v>
      </c>
      <c r="C58" t="s">
        <v>495</v>
      </c>
    </row>
    <row r="59" spans="1:3" x14ac:dyDescent="0.25">
      <c r="A59">
        <v>2268</v>
      </c>
      <c r="B59" t="s">
        <v>230</v>
      </c>
      <c r="C59" t="s">
        <v>495</v>
      </c>
    </row>
    <row r="60" spans="1:3" x14ac:dyDescent="0.25">
      <c r="A60">
        <v>2269</v>
      </c>
      <c r="B60" t="s">
        <v>231</v>
      </c>
      <c r="C60" t="s">
        <v>495</v>
      </c>
    </row>
    <row r="61" spans="1:3" x14ac:dyDescent="0.25">
      <c r="A61">
        <v>2270</v>
      </c>
      <c r="B61" t="s">
        <v>232</v>
      </c>
      <c r="C61" t="s">
        <v>495</v>
      </c>
    </row>
    <row r="62" spans="1:3" x14ac:dyDescent="0.25">
      <c r="A62">
        <v>2275</v>
      </c>
      <c r="B62" t="s">
        <v>233</v>
      </c>
      <c r="C62" t="s">
        <v>495</v>
      </c>
    </row>
    <row r="63" spans="1:3" x14ac:dyDescent="0.25">
      <c r="A63">
        <v>2276</v>
      </c>
      <c r="B63" t="s">
        <v>234</v>
      </c>
      <c r="C63" t="s">
        <v>495</v>
      </c>
    </row>
    <row r="64" spans="1:3" x14ac:dyDescent="0.25">
      <c r="A64">
        <v>2278</v>
      </c>
      <c r="B64" t="s">
        <v>235</v>
      </c>
      <c r="C64" t="s">
        <v>495</v>
      </c>
    </row>
    <row r="65" spans="1:3" x14ac:dyDescent="0.25">
      <c r="A65">
        <v>2279</v>
      </c>
      <c r="B65" t="s">
        <v>236</v>
      </c>
      <c r="C65" t="s">
        <v>495</v>
      </c>
    </row>
    <row r="66" spans="1:3" x14ac:dyDescent="0.25">
      <c r="A66">
        <v>2280</v>
      </c>
      <c r="B66" t="s">
        <v>237</v>
      </c>
      <c r="C66" t="s">
        <v>495</v>
      </c>
    </row>
    <row r="67" spans="1:3" x14ac:dyDescent="0.25">
      <c r="A67">
        <v>2282</v>
      </c>
      <c r="B67" t="s">
        <v>238</v>
      </c>
      <c r="C67" t="s">
        <v>495</v>
      </c>
    </row>
    <row r="68" spans="1:3" x14ac:dyDescent="0.25">
      <c r="A68">
        <v>2285</v>
      </c>
      <c r="B68" t="s">
        <v>239</v>
      </c>
      <c r="C68" t="s">
        <v>495</v>
      </c>
    </row>
    <row r="69" spans="1:3" x14ac:dyDescent="0.25">
      <c r="A69">
        <v>2289</v>
      </c>
      <c r="B69" t="s">
        <v>240</v>
      </c>
      <c r="C69" t="s">
        <v>495</v>
      </c>
    </row>
    <row r="70" spans="1:3" x14ac:dyDescent="0.25">
      <c r="A70">
        <v>2298</v>
      </c>
      <c r="B70" t="s">
        <v>241</v>
      </c>
      <c r="C70" t="s">
        <v>495</v>
      </c>
    </row>
    <row r="71" spans="1:3" x14ac:dyDescent="0.25">
      <c r="A71">
        <v>2300</v>
      </c>
      <c r="B71" t="s">
        <v>242</v>
      </c>
      <c r="C71" t="s">
        <v>495</v>
      </c>
    </row>
    <row r="72" spans="1:3" x14ac:dyDescent="0.25">
      <c r="A72">
        <v>2312</v>
      </c>
      <c r="B72" t="s">
        <v>243</v>
      </c>
      <c r="C72" t="s">
        <v>495</v>
      </c>
    </row>
    <row r="73" spans="1:3" x14ac:dyDescent="0.25">
      <c r="A73">
        <v>2318</v>
      </c>
      <c r="B73" t="s">
        <v>244</v>
      </c>
      <c r="C73" t="s">
        <v>495</v>
      </c>
    </row>
    <row r="74" spans="1:3" x14ac:dyDescent="0.25">
      <c r="A74">
        <v>2320</v>
      </c>
      <c r="B74" t="s">
        <v>245</v>
      </c>
      <c r="C74" t="s">
        <v>495</v>
      </c>
    </row>
    <row r="75" spans="1:3" x14ac:dyDescent="0.25">
      <c r="A75">
        <v>2321</v>
      </c>
      <c r="B75" t="s">
        <v>246</v>
      </c>
      <c r="C75" t="s">
        <v>495</v>
      </c>
    </row>
    <row r="76" spans="1:3" x14ac:dyDescent="0.25">
      <c r="A76">
        <v>2322</v>
      </c>
      <c r="B76" t="s">
        <v>247</v>
      </c>
      <c r="C76" t="s">
        <v>495</v>
      </c>
    </row>
    <row r="77" spans="1:3" x14ac:dyDescent="0.25">
      <c r="A77">
        <v>2326</v>
      </c>
      <c r="B77" t="s">
        <v>248</v>
      </c>
      <c r="C77" t="s">
        <v>495</v>
      </c>
    </row>
    <row r="78" spans="1:3" x14ac:dyDescent="0.25">
      <c r="A78">
        <v>2328</v>
      </c>
      <c r="B78" t="s">
        <v>249</v>
      </c>
      <c r="C78" t="s">
        <v>495</v>
      </c>
    </row>
    <row r="79" spans="1:3" x14ac:dyDescent="0.25">
      <c r="A79">
        <v>2329</v>
      </c>
      <c r="B79" t="s">
        <v>250</v>
      </c>
      <c r="C79" t="s">
        <v>495</v>
      </c>
    </row>
    <row r="80" spans="1:3" x14ac:dyDescent="0.25">
      <c r="A80">
        <v>2337</v>
      </c>
      <c r="B80" t="s">
        <v>251</v>
      </c>
      <c r="C80" t="s">
        <v>495</v>
      </c>
    </row>
    <row r="81" spans="1:3" x14ac:dyDescent="0.25">
      <c r="A81">
        <v>2340</v>
      </c>
      <c r="B81" t="s">
        <v>252</v>
      </c>
      <c r="C81" t="s">
        <v>495</v>
      </c>
    </row>
    <row r="82" spans="1:3" x14ac:dyDescent="0.25">
      <c r="A82">
        <v>2345</v>
      </c>
      <c r="B82" t="s">
        <v>253</v>
      </c>
      <c r="C82" t="s">
        <v>495</v>
      </c>
    </row>
    <row r="83" spans="1:3" x14ac:dyDescent="0.25">
      <c r="A83">
        <v>2431</v>
      </c>
      <c r="B83" t="s">
        <v>254</v>
      </c>
      <c r="C83" t="s">
        <v>495</v>
      </c>
    </row>
    <row r="84" spans="1:3" x14ac:dyDescent="0.25">
      <c r="A84">
        <v>2434</v>
      </c>
      <c r="B84" t="s">
        <v>255</v>
      </c>
      <c r="C84" t="s">
        <v>495</v>
      </c>
    </row>
    <row r="85" spans="1:3" x14ac:dyDescent="0.25">
      <c r="A85">
        <v>2454</v>
      </c>
      <c r="B85" t="s">
        <v>256</v>
      </c>
      <c r="C85" t="s">
        <v>495</v>
      </c>
    </row>
    <row r="86" spans="1:3" x14ac:dyDescent="0.25">
      <c r="A86">
        <v>2459</v>
      </c>
      <c r="B86" t="s">
        <v>257</v>
      </c>
      <c r="C86" t="s">
        <v>495</v>
      </c>
    </row>
    <row r="87" spans="1:3" x14ac:dyDescent="0.25">
      <c r="A87">
        <v>2465</v>
      </c>
      <c r="B87" t="s">
        <v>258</v>
      </c>
      <c r="C87" t="s">
        <v>495</v>
      </c>
    </row>
    <row r="88" spans="1:3" x14ac:dyDescent="0.25">
      <c r="A88">
        <v>2471</v>
      </c>
      <c r="B88" t="s">
        <v>259</v>
      </c>
      <c r="C88" t="s">
        <v>495</v>
      </c>
    </row>
    <row r="89" spans="1:3" x14ac:dyDescent="0.25">
      <c r="A89">
        <v>2474</v>
      </c>
      <c r="B89" t="s">
        <v>260</v>
      </c>
      <c r="C89" t="s">
        <v>495</v>
      </c>
    </row>
    <row r="90" spans="1:3" x14ac:dyDescent="0.25">
      <c r="A90">
        <v>2482</v>
      </c>
      <c r="B90" t="s">
        <v>261</v>
      </c>
      <c r="C90" t="s">
        <v>495</v>
      </c>
    </row>
    <row r="91" spans="1:3" x14ac:dyDescent="0.25">
      <c r="A91">
        <v>2490</v>
      </c>
      <c r="B91" t="s">
        <v>262</v>
      </c>
      <c r="C91" t="s">
        <v>495</v>
      </c>
    </row>
    <row r="92" spans="1:3" x14ac:dyDescent="0.25">
      <c r="A92">
        <v>2509</v>
      </c>
      <c r="B92" t="s">
        <v>263</v>
      </c>
      <c r="C92" t="s">
        <v>495</v>
      </c>
    </row>
    <row r="93" spans="1:3" x14ac:dyDescent="0.25">
      <c r="A93">
        <v>2510</v>
      </c>
      <c r="B93" t="s">
        <v>264</v>
      </c>
      <c r="C93" t="s">
        <v>495</v>
      </c>
    </row>
    <row r="94" spans="1:3" x14ac:dyDescent="0.25">
      <c r="A94">
        <v>2514</v>
      </c>
      <c r="B94" t="s">
        <v>265</v>
      </c>
      <c r="C94" t="s">
        <v>495</v>
      </c>
    </row>
    <row r="95" spans="1:3" x14ac:dyDescent="0.25">
      <c r="A95">
        <v>2519</v>
      </c>
      <c r="B95" t="s">
        <v>266</v>
      </c>
      <c r="C95" t="s">
        <v>495</v>
      </c>
    </row>
    <row r="96" spans="1:3" x14ac:dyDescent="0.25">
      <c r="A96">
        <v>2520</v>
      </c>
      <c r="B96" t="s">
        <v>267</v>
      </c>
      <c r="C96" t="s">
        <v>495</v>
      </c>
    </row>
    <row r="97" spans="1:3" x14ac:dyDescent="0.25">
      <c r="A97">
        <v>2524</v>
      </c>
      <c r="B97" t="s">
        <v>268</v>
      </c>
      <c r="C97" t="s">
        <v>495</v>
      </c>
    </row>
    <row r="98" spans="1:3" x14ac:dyDescent="0.25">
      <c r="A98">
        <v>2525</v>
      </c>
      <c r="B98" t="s">
        <v>269</v>
      </c>
      <c r="C98" t="s">
        <v>495</v>
      </c>
    </row>
    <row r="99" spans="1:3" x14ac:dyDescent="0.25">
      <c r="A99">
        <v>2530</v>
      </c>
      <c r="B99" t="s">
        <v>270</v>
      </c>
      <c r="C99" t="s">
        <v>495</v>
      </c>
    </row>
    <row r="100" spans="1:3" x14ac:dyDescent="0.25">
      <c r="A100">
        <v>2532</v>
      </c>
      <c r="B100" t="s">
        <v>271</v>
      </c>
      <c r="C100" t="s">
        <v>495</v>
      </c>
    </row>
    <row r="101" spans="1:3" x14ac:dyDescent="0.25">
      <c r="A101">
        <v>2539</v>
      </c>
      <c r="B101" t="s">
        <v>272</v>
      </c>
      <c r="C101" t="s">
        <v>495</v>
      </c>
    </row>
    <row r="102" spans="1:3" x14ac:dyDescent="0.25">
      <c r="A102">
        <v>2545</v>
      </c>
      <c r="B102" t="s">
        <v>273</v>
      </c>
      <c r="C102" t="s">
        <v>495</v>
      </c>
    </row>
    <row r="103" spans="1:3" x14ac:dyDescent="0.25">
      <c r="A103">
        <v>2552</v>
      </c>
      <c r="B103" t="s">
        <v>274</v>
      </c>
      <c r="C103" t="s">
        <v>495</v>
      </c>
    </row>
    <row r="104" spans="1:3" x14ac:dyDescent="0.25">
      <c r="A104">
        <v>2559</v>
      </c>
      <c r="B104" t="s">
        <v>275</v>
      </c>
      <c r="C104" t="s">
        <v>495</v>
      </c>
    </row>
    <row r="105" spans="1:3" x14ac:dyDescent="0.25">
      <c r="A105">
        <v>2562</v>
      </c>
      <c r="B105" t="s">
        <v>276</v>
      </c>
      <c r="C105" t="s">
        <v>495</v>
      </c>
    </row>
    <row r="106" spans="1:3" x14ac:dyDescent="0.25">
      <c r="A106">
        <v>2574</v>
      </c>
      <c r="B106" t="s">
        <v>277</v>
      </c>
      <c r="C106" t="s">
        <v>495</v>
      </c>
    </row>
    <row r="107" spans="1:3" x14ac:dyDescent="0.25">
      <c r="A107">
        <v>2578</v>
      </c>
      <c r="B107" t="s">
        <v>278</v>
      </c>
      <c r="C107" t="s">
        <v>495</v>
      </c>
    </row>
    <row r="108" spans="1:3" x14ac:dyDescent="0.25">
      <c r="A108">
        <v>2586</v>
      </c>
      <c r="B108" t="s">
        <v>279</v>
      </c>
      <c r="C108" t="s">
        <v>495</v>
      </c>
    </row>
    <row r="109" spans="1:3" x14ac:dyDescent="0.25">
      <c r="A109">
        <v>2603</v>
      </c>
      <c r="B109" t="s">
        <v>280</v>
      </c>
      <c r="C109" t="s">
        <v>495</v>
      </c>
    </row>
    <row r="110" spans="1:3" x14ac:dyDescent="0.25">
      <c r="A110">
        <v>2607</v>
      </c>
      <c r="B110" t="s">
        <v>281</v>
      </c>
      <c r="C110" t="s">
        <v>495</v>
      </c>
    </row>
    <row r="111" spans="1:3" x14ac:dyDescent="0.25">
      <c r="A111">
        <v>2615</v>
      </c>
      <c r="B111" t="s">
        <v>282</v>
      </c>
      <c r="C111" t="s">
        <v>495</v>
      </c>
    </row>
    <row r="112" spans="1:3" x14ac:dyDescent="0.25">
      <c r="A112">
        <v>2627</v>
      </c>
      <c r="B112" t="s">
        <v>283</v>
      </c>
      <c r="C112" t="s">
        <v>495</v>
      </c>
    </row>
    <row r="113" spans="1:3" x14ac:dyDescent="0.25">
      <c r="A113">
        <v>2632</v>
      </c>
      <c r="B113" t="s">
        <v>284</v>
      </c>
      <c r="C113" t="s">
        <v>495</v>
      </c>
    </row>
    <row r="114" spans="1:3" x14ac:dyDescent="0.25">
      <c r="A114">
        <v>2643</v>
      </c>
      <c r="B114" t="s">
        <v>285</v>
      </c>
      <c r="C114" t="s">
        <v>495</v>
      </c>
    </row>
    <row r="115" spans="1:3" x14ac:dyDescent="0.25">
      <c r="A115">
        <v>2648</v>
      </c>
      <c r="B115" t="s">
        <v>286</v>
      </c>
      <c r="C115" t="s">
        <v>495</v>
      </c>
    </row>
    <row r="116" spans="1:3" x14ac:dyDescent="0.25">
      <c r="A116">
        <v>2651</v>
      </c>
      <c r="B116" t="s">
        <v>287</v>
      </c>
      <c r="C116" t="s">
        <v>495</v>
      </c>
    </row>
    <row r="117" spans="1:3" x14ac:dyDescent="0.25">
      <c r="A117">
        <v>2653</v>
      </c>
      <c r="B117" t="s">
        <v>288</v>
      </c>
      <c r="C117" t="s">
        <v>495</v>
      </c>
    </row>
    <row r="118" spans="1:3" x14ac:dyDescent="0.25">
      <c r="A118">
        <v>2662</v>
      </c>
      <c r="B118" t="s">
        <v>289</v>
      </c>
      <c r="C118" t="s">
        <v>495</v>
      </c>
    </row>
    <row r="119" spans="1:3" x14ac:dyDescent="0.25">
      <c r="A119">
        <v>2674</v>
      </c>
      <c r="B119" t="s">
        <v>290</v>
      </c>
      <c r="C119" t="s">
        <v>495</v>
      </c>
    </row>
    <row r="120" spans="1:3" x14ac:dyDescent="0.25">
      <c r="A120">
        <v>2680</v>
      </c>
      <c r="B120" t="s">
        <v>291</v>
      </c>
      <c r="C120" t="s">
        <v>495</v>
      </c>
    </row>
    <row r="121" spans="1:3" x14ac:dyDescent="0.25">
      <c r="A121">
        <v>2682</v>
      </c>
      <c r="B121" t="s">
        <v>292</v>
      </c>
      <c r="C121" t="s">
        <v>495</v>
      </c>
    </row>
    <row r="122" spans="1:3" x14ac:dyDescent="0.25">
      <c r="A122">
        <v>2689</v>
      </c>
      <c r="B122" t="s">
        <v>293</v>
      </c>
      <c r="C122" t="s">
        <v>495</v>
      </c>
    </row>
    <row r="123" spans="1:3" x14ac:dyDescent="0.25">
      <c r="A123">
        <v>3010</v>
      </c>
      <c r="B123" t="s">
        <v>294</v>
      </c>
      <c r="C123" t="s">
        <v>495</v>
      </c>
    </row>
    <row r="124" spans="1:3" x14ac:dyDescent="0.25">
      <c r="A124">
        <v>3015</v>
      </c>
      <c r="B124" t="s">
        <v>295</v>
      </c>
      <c r="C124" t="s">
        <v>495</v>
      </c>
    </row>
    <row r="125" spans="1:3" x14ac:dyDescent="0.25">
      <c r="A125">
        <v>3022</v>
      </c>
      <c r="B125" t="s">
        <v>296</v>
      </c>
      <c r="C125" t="s">
        <v>495</v>
      </c>
    </row>
    <row r="126" spans="1:3" x14ac:dyDescent="0.25">
      <c r="A126">
        <v>3023</v>
      </c>
      <c r="B126" t="s">
        <v>297</v>
      </c>
      <c r="C126" t="s">
        <v>495</v>
      </c>
    </row>
    <row r="127" spans="1:3" x14ac:dyDescent="0.25">
      <c r="A127">
        <v>3027</v>
      </c>
      <c r="B127" t="s">
        <v>298</v>
      </c>
      <c r="C127" t="s">
        <v>495</v>
      </c>
    </row>
    <row r="128" spans="1:3" x14ac:dyDescent="0.25">
      <c r="A128">
        <v>3029</v>
      </c>
      <c r="B128" t="s">
        <v>299</v>
      </c>
      <c r="C128" t="s">
        <v>495</v>
      </c>
    </row>
    <row r="129" spans="1:3" x14ac:dyDescent="0.25">
      <c r="A129">
        <v>3032</v>
      </c>
      <c r="B129" t="s">
        <v>300</v>
      </c>
      <c r="C129" t="s">
        <v>495</v>
      </c>
    </row>
    <row r="130" spans="1:3" x14ac:dyDescent="0.25">
      <c r="A130">
        <v>3033</v>
      </c>
      <c r="B130" t="s">
        <v>301</v>
      </c>
      <c r="C130" t="s">
        <v>495</v>
      </c>
    </row>
    <row r="131" spans="1:3" x14ac:dyDescent="0.25">
      <c r="A131">
        <v>3034</v>
      </c>
      <c r="B131" t="s">
        <v>302</v>
      </c>
      <c r="C131" t="s">
        <v>495</v>
      </c>
    </row>
    <row r="132" spans="1:3" x14ac:dyDescent="0.25">
      <c r="A132">
        <v>3037</v>
      </c>
      <c r="B132" t="s">
        <v>303</v>
      </c>
      <c r="C132" t="s">
        <v>495</v>
      </c>
    </row>
    <row r="133" spans="1:3" x14ac:dyDescent="0.25">
      <c r="A133">
        <v>3042</v>
      </c>
      <c r="B133" t="s">
        <v>304</v>
      </c>
      <c r="C133" t="s">
        <v>496</v>
      </c>
    </row>
    <row r="134" spans="1:3" x14ac:dyDescent="0.25">
      <c r="A134">
        <v>3043</v>
      </c>
      <c r="B134" t="s">
        <v>305</v>
      </c>
      <c r="C134" t="s">
        <v>495</v>
      </c>
    </row>
    <row r="135" spans="1:3" x14ac:dyDescent="0.25">
      <c r="A135">
        <v>3050</v>
      </c>
      <c r="B135" t="s">
        <v>306</v>
      </c>
      <c r="C135" t="s">
        <v>495</v>
      </c>
    </row>
    <row r="136" spans="1:3" x14ac:dyDescent="0.25">
      <c r="A136">
        <v>3052</v>
      </c>
      <c r="B136" t="s">
        <v>307</v>
      </c>
      <c r="C136" t="s">
        <v>495</v>
      </c>
    </row>
    <row r="137" spans="1:3" x14ac:dyDescent="0.25">
      <c r="A137">
        <v>3053</v>
      </c>
      <c r="B137" t="s">
        <v>308</v>
      </c>
      <c r="C137" t="s">
        <v>495</v>
      </c>
    </row>
    <row r="138" spans="1:3" x14ac:dyDescent="0.25">
      <c r="A138">
        <v>3054</v>
      </c>
      <c r="B138" t="s">
        <v>309</v>
      </c>
      <c r="C138" t="s">
        <v>495</v>
      </c>
    </row>
    <row r="139" spans="1:3" x14ac:dyDescent="0.25">
      <c r="A139">
        <v>3055</v>
      </c>
      <c r="B139" t="s">
        <v>310</v>
      </c>
      <c r="C139" t="s">
        <v>495</v>
      </c>
    </row>
    <row r="140" spans="1:3" x14ac:dyDescent="0.25">
      <c r="A140">
        <v>3057</v>
      </c>
      <c r="B140" t="s">
        <v>311</v>
      </c>
      <c r="C140" t="s">
        <v>495</v>
      </c>
    </row>
    <row r="141" spans="1:3" x14ac:dyDescent="0.25">
      <c r="A141">
        <v>3061</v>
      </c>
      <c r="B141" t="s">
        <v>312</v>
      </c>
      <c r="C141" t="s">
        <v>495</v>
      </c>
    </row>
    <row r="142" spans="1:3" x14ac:dyDescent="0.25">
      <c r="A142">
        <v>3062</v>
      </c>
      <c r="B142" t="s">
        <v>313</v>
      </c>
      <c r="C142" t="s">
        <v>495</v>
      </c>
    </row>
    <row r="143" spans="1:3" x14ac:dyDescent="0.25">
      <c r="A143">
        <v>3067</v>
      </c>
      <c r="B143" t="s">
        <v>314</v>
      </c>
      <c r="C143" t="s">
        <v>495</v>
      </c>
    </row>
    <row r="144" spans="1:3" x14ac:dyDescent="0.25">
      <c r="A144">
        <v>3069</v>
      </c>
      <c r="B144" t="s">
        <v>315</v>
      </c>
      <c r="C144" t="s">
        <v>495</v>
      </c>
    </row>
    <row r="145" spans="1:3" x14ac:dyDescent="0.25">
      <c r="A145">
        <v>3072</v>
      </c>
      <c r="B145" t="s">
        <v>316</v>
      </c>
      <c r="C145" t="s">
        <v>495</v>
      </c>
    </row>
    <row r="146" spans="1:3" x14ac:dyDescent="0.25">
      <c r="A146">
        <v>3073</v>
      </c>
      <c r="B146" t="s">
        <v>317</v>
      </c>
      <c r="C146" t="s">
        <v>495</v>
      </c>
    </row>
    <row r="147" spans="1:3" x14ac:dyDescent="0.25">
      <c r="A147">
        <v>3081</v>
      </c>
      <c r="B147" t="s">
        <v>318</v>
      </c>
      <c r="C147" t="s">
        <v>495</v>
      </c>
    </row>
    <row r="148" spans="1:3" x14ac:dyDescent="0.25">
      <c r="A148">
        <v>3082</v>
      </c>
      <c r="B148" t="s">
        <v>319</v>
      </c>
      <c r="C148" t="s">
        <v>495</v>
      </c>
    </row>
    <row r="149" spans="1:3" x14ac:dyDescent="0.25">
      <c r="A149">
        <v>3083</v>
      </c>
      <c r="B149" t="s">
        <v>320</v>
      </c>
      <c r="C149" t="s">
        <v>495</v>
      </c>
    </row>
    <row r="150" spans="1:3" x14ac:dyDescent="0.25">
      <c r="A150">
        <v>3084</v>
      </c>
      <c r="B150" t="s">
        <v>321</v>
      </c>
      <c r="C150" t="s">
        <v>496</v>
      </c>
    </row>
    <row r="151" spans="1:3" x14ac:dyDescent="0.25">
      <c r="A151">
        <v>3088</v>
      </c>
      <c r="B151" t="s">
        <v>322</v>
      </c>
      <c r="C151" t="s">
        <v>495</v>
      </c>
    </row>
    <row r="152" spans="1:3" x14ac:dyDescent="0.25">
      <c r="A152">
        <v>3089</v>
      </c>
      <c r="B152" t="s">
        <v>323</v>
      </c>
      <c r="C152" t="s">
        <v>495</v>
      </c>
    </row>
    <row r="153" spans="1:3" x14ac:dyDescent="0.25">
      <c r="A153">
        <v>3090</v>
      </c>
      <c r="B153" t="s">
        <v>324</v>
      </c>
      <c r="C153" t="s">
        <v>495</v>
      </c>
    </row>
    <row r="154" spans="1:3" x14ac:dyDescent="0.25">
      <c r="A154">
        <v>3091</v>
      </c>
      <c r="B154" t="s">
        <v>325</v>
      </c>
      <c r="C154" t="s">
        <v>495</v>
      </c>
    </row>
    <row r="155" spans="1:3" x14ac:dyDescent="0.25">
      <c r="A155">
        <v>3092</v>
      </c>
      <c r="B155" t="s">
        <v>326</v>
      </c>
      <c r="C155" t="s">
        <v>495</v>
      </c>
    </row>
    <row r="156" spans="1:3" x14ac:dyDescent="0.25">
      <c r="A156">
        <v>3108</v>
      </c>
      <c r="B156" t="s">
        <v>327</v>
      </c>
      <c r="C156" t="s">
        <v>495</v>
      </c>
    </row>
    <row r="157" spans="1:3" x14ac:dyDescent="0.25">
      <c r="A157">
        <v>3109</v>
      </c>
      <c r="B157" t="s">
        <v>328</v>
      </c>
      <c r="C157" t="s">
        <v>495</v>
      </c>
    </row>
    <row r="158" spans="1:3" x14ac:dyDescent="0.25">
      <c r="A158">
        <v>3111</v>
      </c>
      <c r="B158" t="s">
        <v>329</v>
      </c>
      <c r="C158" t="s">
        <v>495</v>
      </c>
    </row>
    <row r="159" spans="1:3" x14ac:dyDescent="0.25">
      <c r="A159">
        <v>3117</v>
      </c>
      <c r="B159" t="s">
        <v>330</v>
      </c>
      <c r="C159" t="s">
        <v>495</v>
      </c>
    </row>
    <row r="160" spans="1:3" x14ac:dyDescent="0.25">
      <c r="A160">
        <v>3120</v>
      </c>
      <c r="B160" t="s">
        <v>331</v>
      </c>
      <c r="C160" t="s">
        <v>495</v>
      </c>
    </row>
    <row r="161" spans="1:3" x14ac:dyDescent="0.25">
      <c r="A161">
        <v>3122</v>
      </c>
      <c r="B161" t="s">
        <v>332</v>
      </c>
      <c r="C161" t="s">
        <v>495</v>
      </c>
    </row>
    <row r="162" spans="1:3" x14ac:dyDescent="0.25">
      <c r="A162">
        <v>3123</v>
      </c>
      <c r="B162" t="s">
        <v>333</v>
      </c>
      <c r="C162" t="s">
        <v>495</v>
      </c>
    </row>
    <row r="163" spans="1:3" x14ac:dyDescent="0.25">
      <c r="A163">
        <v>3126</v>
      </c>
      <c r="B163" t="s">
        <v>334</v>
      </c>
      <c r="C163" t="s">
        <v>495</v>
      </c>
    </row>
    <row r="164" spans="1:3" x14ac:dyDescent="0.25">
      <c r="A164">
        <v>3129</v>
      </c>
      <c r="B164" t="s">
        <v>335</v>
      </c>
      <c r="C164" t="s">
        <v>495</v>
      </c>
    </row>
    <row r="165" spans="1:3" x14ac:dyDescent="0.25">
      <c r="A165">
        <v>3130</v>
      </c>
      <c r="B165" t="s">
        <v>336</v>
      </c>
      <c r="C165" t="s">
        <v>495</v>
      </c>
    </row>
    <row r="166" spans="1:3" x14ac:dyDescent="0.25">
      <c r="A166">
        <v>3136</v>
      </c>
      <c r="B166" t="s">
        <v>337</v>
      </c>
      <c r="C166" t="s">
        <v>495</v>
      </c>
    </row>
    <row r="167" spans="1:3" x14ac:dyDescent="0.25">
      <c r="A167">
        <v>3137</v>
      </c>
      <c r="B167" t="s">
        <v>338</v>
      </c>
      <c r="C167" t="s">
        <v>495</v>
      </c>
    </row>
    <row r="168" spans="1:3" x14ac:dyDescent="0.25">
      <c r="A168">
        <v>3138</v>
      </c>
      <c r="B168" t="s">
        <v>339</v>
      </c>
      <c r="C168" t="s">
        <v>495</v>
      </c>
    </row>
    <row r="169" spans="1:3" x14ac:dyDescent="0.25">
      <c r="A169">
        <v>3139</v>
      </c>
      <c r="B169" t="s">
        <v>340</v>
      </c>
      <c r="C169" t="s">
        <v>495</v>
      </c>
    </row>
    <row r="170" spans="1:3" x14ac:dyDescent="0.25">
      <c r="A170">
        <v>3145</v>
      </c>
      <c r="B170" t="s">
        <v>341</v>
      </c>
      <c r="C170" t="s">
        <v>495</v>
      </c>
    </row>
    <row r="171" spans="1:3" x14ac:dyDescent="0.25">
      <c r="A171">
        <v>3146</v>
      </c>
      <c r="B171" t="s">
        <v>342</v>
      </c>
      <c r="C171" t="s">
        <v>495</v>
      </c>
    </row>
    <row r="172" spans="1:3" x14ac:dyDescent="0.25">
      <c r="A172">
        <v>3149</v>
      </c>
      <c r="B172" t="s">
        <v>343</v>
      </c>
      <c r="C172" t="s">
        <v>495</v>
      </c>
    </row>
    <row r="173" spans="1:3" x14ac:dyDescent="0.25">
      <c r="A173">
        <v>3150</v>
      </c>
      <c r="B173" t="s">
        <v>344</v>
      </c>
      <c r="C173" t="s">
        <v>495</v>
      </c>
    </row>
    <row r="174" spans="1:3" x14ac:dyDescent="0.25">
      <c r="A174">
        <v>3153</v>
      </c>
      <c r="B174" t="s">
        <v>345</v>
      </c>
      <c r="C174" t="s">
        <v>495</v>
      </c>
    </row>
    <row r="175" spans="1:3" x14ac:dyDescent="0.25">
      <c r="A175">
        <v>3154</v>
      </c>
      <c r="B175" t="s">
        <v>346</v>
      </c>
      <c r="C175" t="s">
        <v>495</v>
      </c>
    </row>
    <row r="176" spans="1:3" x14ac:dyDescent="0.25">
      <c r="A176">
        <v>3155</v>
      </c>
      <c r="B176" t="s">
        <v>347</v>
      </c>
      <c r="C176" t="s">
        <v>495</v>
      </c>
    </row>
    <row r="177" spans="1:3" x14ac:dyDescent="0.25">
      <c r="A177">
        <v>3158</v>
      </c>
      <c r="B177" t="s">
        <v>348</v>
      </c>
      <c r="C177" t="s">
        <v>495</v>
      </c>
    </row>
    <row r="178" spans="1:3" x14ac:dyDescent="0.25">
      <c r="A178">
        <v>3159</v>
      </c>
      <c r="B178" t="s">
        <v>349</v>
      </c>
      <c r="C178" t="s">
        <v>495</v>
      </c>
    </row>
    <row r="179" spans="1:3" x14ac:dyDescent="0.25">
      <c r="A179">
        <v>3160</v>
      </c>
      <c r="B179" t="s">
        <v>350</v>
      </c>
      <c r="C179" t="s">
        <v>495</v>
      </c>
    </row>
    <row r="180" spans="1:3" x14ac:dyDescent="0.25">
      <c r="A180">
        <v>3167</v>
      </c>
      <c r="B180" t="s">
        <v>351</v>
      </c>
      <c r="C180" t="s">
        <v>495</v>
      </c>
    </row>
    <row r="181" spans="1:3" x14ac:dyDescent="0.25">
      <c r="A181">
        <v>3168</v>
      </c>
      <c r="B181" t="s">
        <v>352</v>
      </c>
      <c r="C181" t="s">
        <v>495</v>
      </c>
    </row>
    <row r="182" spans="1:3" x14ac:dyDescent="0.25">
      <c r="A182">
        <v>3169</v>
      </c>
      <c r="B182" t="s">
        <v>353</v>
      </c>
      <c r="C182" t="s">
        <v>495</v>
      </c>
    </row>
    <row r="183" spans="1:3" x14ac:dyDescent="0.25">
      <c r="A183">
        <v>3171</v>
      </c>
      <c r="B183" t="s">
        <v>354</v>
      </c>
      <c r="C183" t="s">
        <v>495</v>
      </c>
    </row>
    <row r="184" spans="1:3" x14ac:dyDescent="0.25">
      <c r="A184">
        <v>3175</v>
      </c>
      <c r="B184" t="s">
        <v>593</v>
      </c>
      <c r="C184" t="s">
        <v>495</v>
      </c>
    </row>
    <row r="185" spans="1:3" x14ac:dyDescent="0.25">
      <c r="A185">
        <v>3178</v>
      </c>
      <c r="B185" t="s">
        <v>355</v>
      </c>
      <c r="C185" t="s">
        <v>495</v>
      </c>
    </row>
    <row r="186" spans="1:3" x14ac:dyDescent="0.25">
      <c r="A186">
        <v>3179</v>
      </c>
      <c r="B186" t="s">
        <v>356</v>
      </c>
      <c r="C186" t="s">
        <v>495</v>
      </c>
    </row>
    <row r="187" spans="1:3" x14ac:dyDescent="0.25">
      <c r="A187">
        <v>3181</v>
      </c>
      <c r="B187" t="s">
        <v>357</v>
      </c>
      <c r="C187" t="s">
        <v>495</v>
      </c>
    </row>
    <row r="188" spans="1:3" x14ac:dyDescent="0.25">
      <c r="A188">
        <v>3182</v>
      </c>
      <c r="B188" t="s">
        <v>358</v>
      </c>
      <c r="C188" t="s">
        <v>495</v>
      </c>
    </row>
    <row r="189" spans="1:3" x14ac:dyDescent="0.25">
      <c r="A189">
        <v>3183</v>
      </c>
      <c r="B189" t="s">
        <v>359</v>
      </c>
      <c r="C189" t="s">
        <v>495</v>
      </c>
    </row>
    <row r="190" spans="1:3" x14ac:dyDescent="0.25">
      <c r="A190">
        <v>3186</v>
      </c>
      <c r="B190" t="s">
        <v>360</v>
      </c>
      <c r="C190" t="s">
        <v>495</v>
      </c>
    </row>
    <row r="191" spans="1:3" x14ac:dyDescent="0.25">
      <c r="A191">
        <v>3198</v>
      </c>
      <c r="B191" t="s">
        <v>361</v>
      </c>
      <c r="C191" t="s">
        <v>495</v>
      </c>
    </row>
    <row r="192" spans="1:3" x14ac:dyDescent="0.25">
      <c r="A192">
        <v>3199</v>
      </c>
      <c r="B192" t="s">
        <v>362</v>
      </c>
      <c r="C192" t="s">
        <v>495</v>
      </c>
    </row>
    <row r="193" spans="1:3" x14ac:dyDescent="0.25">
      <c r="A193">
        <v>3201</v>
      </c>
      <c r="B193" t="s">
        <v>363</v>
      </c>
      <c r="C193" t="s">
        <v>495</v>
      </c>
    </row>
    <row r="194" spans="1:3" x14ac:dyDescent="0.25">
      <c r="A194">
        <v>3282</v>
      </c>
      <c r="B194" t="s">
        <v>364</v>
      </c>
      <c r="C194" t="s">
        <v>495</v>
      </c>
    </row>
    <row r="195" spans="1:3" x14ac:dyDescent="0.25">
      <c r="A195">
        <v>3284</v>
      </c>
      <c r="B195" t="s">
        <v>365</v>
      </c>
      <c r="C195" t="s">
        <v>495</v>
      </c>
    </row>
    <row r="196" spans="1:3" x14ac:dyDescent="0.25">
      <c r="A196">
        <v>3289</v>
      </c>
      <c r="B196" t="s">
        <v>366</v>
      </c>
      <c r="C196" t="s">
        <v>495</v>
      </c>
    </row>
    <row r="197" spans="1:3" x14ac:dyDescent="0.25">
      <c r="A197">
        <v>3294</v>
      </c>
      <c r="B197" t="s">
        <v>367</v>
      </c>
      <c r="C197" t="s">
        <v>495</v>
      </c>
    </row>
    <row r="198" spans="1:3" x14ac:dyDescent="0.25">
      <c r="A198">
        <v>3295</v>
      </c>
      <c r="B198" t="s">
        <v>368</v>
      </c>
      <c r="C198" t="s">
        <v>495</v>
      </c>
    </row>
    <row r="199" spans="1:3" x14ac:dyDescent="0.25">
      <c r="A199">
        <v>3296</v>
      </c>
      <c r="B199" t="s">
        <v>369</v>
      </c>
      <c r="C199" t="s">
        <v>495</v>
      </c>
    </row>
    <row r="200" spans="1:3" x14ac:dyDescent="0.25">
      <c r="A200">
        <v>3297</v>
      </c>
      <c r="B200" t="s">
        <v>370</v>
      </c>
      <c r="C200" t="s">
        <v>495</v>
      </c>
    </row>
    <row r="201" spans="1:3" x14ac:dyDescent="0.25">
      <c r="A201">
        <v>3298</v>
      </c>
      <c r="B201" t="s">
        <v>371</v>
      </c>
      <c r="C201" t="s">
        <v>495</v>
      </c>
    </row>
    <row r="202" spans="1:3" x14ac:dyDescent="0.25">
      <c r="A202">
        <v>3299</v>
      </c>
      <c r="B202" t="s">
        <v>372</v>
      </c>
      <c r="C202" t="s">
        <v>496</v>
      </c>
    </row>
    <row r="203" spans="1:3" x14ac:dyDescent="0.25">
      <c r="A203">
        <v>3303</v>
      </c>
      <c r="B203" t="s">
        <v>373</v>
      </c>
      <c r="C203" t="s">
        <v>496</v>
      </c>
    </row>
    <row r="204" spans="1:3" x14ac:dyDescent="0.25">
      <c r="A204">
        <v>3307</v>
      </c>
      <c r="B204" t="s">
        <v>374</v>
      </c>
      <c r="C204" t="s">
        <v>496</v>
      </c>
    </row>
    <row r="205" spans="1:3" x14ac:dyDescent="0.25">
      <c r="A205">
        <v>3308</v>
      </c>
      <c r="B205" t="s">
        <v>375</v>
      </c>
      <c r="C205" t="s">
        <v>496</v>
      </c>
    </row>
    <row r="206" spans="1:3" x14ac:dyDescent="0.25">
      <c r="A206">
        <v>3309</v>
      </c>
      <c r="B206" t="s">
        <v>376</v>
      </c>
      <c r="C206" t="s">
        <v>496</v>
      </c>
    </row>
    <row r="207" spans="1:3" x14ac:dyDescent="0.25">
      <c r="A207">
        <v>3312</v>
      </c>
      <c r="B207" t="s">
        <v>377</v>
      </c>
      <c r="C207" t="s">
        <v>496</v>
      </c>
    </row>
    <row r="208" spans="1:3" x14ac:dyDescent="0.25">
      <c r="A208">
        <v>3314</v>
      </c>
      <c r="B208" t="s">
        <v>378</v>
      </c>
      <c r="C208" t="s">
        <v>496</v>
      </c>
    </row>
    <row r="209" spans="1:3" x14ac:dyDescent="0.25">
      <c r="A209">
        <v>3317</v>
      </c>
      <c r="B209" t="s">
        <v>379</v>
      </c>
      <c r="C209" t="s">
        <v>496</v>
      </c>
    </row>
    <row r="210" spans="1:3" x14ac:dyDescent="0.25">
      <c r="A210">
        <v>3318</v>
      </c>
      <c r="B210" t="s">
        <v>380</v>
      </c>
      <c r="C210" t="s">
        <v>496</v>
      </c>
    </row>
    <row r="211" spans="1:3" x14ac:dyDescent="0.25">
      <c r="A211">
        <v>3320</v>
      </c>
      <c r="B211" t="s">
        <v>381</v>
      </c>
      <c r="C211" t="s">
        <v>496</v>
      </c>
    </row>
    <row r="212" spans="1:3" x14ac:dyDescent="0.25">
      <c r="A212">
        <v>3322</v>
      </c>
      <c r="B212" t="s">
        <v>382</v>
      </c>
      <c r="C212" t="s">
        <v>496</v>
      </c>
    </row>
    <row r="213" spans="1:3" x14ac:dyDescent="0.25">
      <c r="A213">
        <v>3323</v>
      </c>
      <c r="B213" t="s">
        <v>383</v>
      </c>
      <c r="C213" t="s">
        <v>496</v>
      </c>
    </row>
    <row r="214" spans="1:3" x14ac:dyDescent="0.25">
      <c r="A214">
        <v>3325</v>
      </c>
      <c r="B214" t="s">
        <v>384</v>
      </c>
      <c r="C214" t="s">
        <v>496</v>
      </c>
    </row>
    <row r="215" spans="1:3" x14ac:dyDescent="0.25">
      <c r="A215">
        <v>3328</v>
      </c>
      <c r="B215" t="s">
        <v>385</v>
      </c>
      <c r="C215" t="s">
        <v>496</v>
      </c>
    </row>
    <row r="216" spans="1:3" x14ac:dyDescent="0.25">
      <c r="A216">
        <v>3332</v>
      </c>
      <c r="B216" t="s">
        <v>386</v>
      </c>
      <c r="C216" t="s">
        <v>496</v>
      </c>
    </row>
    <row r="217" spans="1:3" x14ac:dyDescent="0.25">
      <c r="A217">
        <v>3337</v>
      </c>
      <c r="B217" t="s">
        <v>387</v>
      </c>
      <c r="C217" t="s">
        <v>496</v>
      </c>
    </row>
    <row r="218" spans="1:3" x14ac:dyDescent="0.25">
      <c r="A218">
        <v>3338</v>
      </c>
      <c r="B218" t="s">
        <v>388</v>
      </c>
      <c r="C218" t="s">
        <v>496</v>
      </c>
    </row>
    <row r="219" spans="1:3" x14ac:dyDescent="0.25">
      <c r="A219">
        <v>3339</v>
      </c>
      <c r="B219" t="s">
        <v>389</v>
      </c>
      <c r="C219" t="s">
        <v>496</v>
      </c>
    </row>
    <row r="220" spans="1:3" x14ac:dyDescent="0.25">
      <c r="A220">
        <v>3340</v>
      </c>
      <c r="B220" t="s">
        <v>390</v>
      </c>
      <c r="C220" t="s">
        <v>496</v>
      </c>
    </row>
    <row r="221" spans="1:3" x14ac:dyDescent="0.25">
      <c r="A221">
        <v>3346</v>
      </c>
      <c r="B221" t="s">
        <v>391</v>
      </c>
      <c r="C221" t="s">
        <v>496</v>
      </c>
    </row>
    <row r="222" spans="1:3" x14ac:dyDescent="0.25">
      <c r="A222">
        <v>3347</v>
      </c>
      <c r="B222" t="s">
        <v>392</v>
      </c>
      <c r="C222" t="s">
        <v>496</v>
      </c>
    </row>
    <row r="223" spans="1:3" x14ac:dyDescent="0.25">
      <c r="A223">
        <v>3350</v>
      </c>
      <c r="B223" t="s">
        <v>393</v>
      </c>
      <c r="C223" t="s">
        <v>496</v>
      </c>
    </row>
    <row r="224" spans="1:3" x14ac:dyDescent="0.25">
      <c r="A224">
        <v>3351</v>
      </c>
      <c r="B224" t="s">
        <v>394</v>
      </c>
      <c r="C224" t="s">
        <v>496</v>
      </c>
    </row>
    <row r="225" spans="1:3" x14ac:dyDescent="0.25">
      <c r="A225">
        <v>3356</v>
      </c>
      <c r="B225" t="s">
        <v>395</v>
      </c>
      <c r="C225" t="s">
        <v>496</v>
      </c>
    </row>
    <row r="226" spans="1:3" x14ac:dyDescent="0.25">
      <c r="A226">
        <v>3360</v>
      </c>
      <c r="B226" t="s">
        <v>396</v>
      </c>
      <c r="C226" t="s">
        <v>496</v>
      </c>
    </row>
    <row r="227" spans="1:3" x14ac:dyDescent="0.25">
      <c r="A227">
        <v>3364</v>
      </c>
      <c r="B227" t="s">
        <v>397</v>
      </c>
      <c r="C227" t="s">
        <v>496</v>
      </c>
    </row>
    <row r="228" spans="1:3" x14ac:dyDescent="0.25">
      <c r="A228">
        <v>3373</v>
      </c>
      <c r="B228" t="s">
        <v>398</v>
      </c>
      <c r="C228" t="s">
        <v>496</v>
      </c>
    </row>
    <row r="229" spans="1:3" x14ac:dyDescent="0.25">
      <c r="A229">
        <v>3722</v>
      </c>
      <c r="B229" t="s">
        <v>399</v>
      </c>
      <c r="C229" t="s">
        <v>496</v>
      </c>
    </row>
    <row r="230" spans="1:3" x14ac:dyDescent="0.25">
      <c r="A230">
        <v>3728</v>
      </c>
      <c r="B230" t="s">
        <v>400</v>
      </c>
      <c r="C230" t="s">
        <v>496</v>
      </c>
    </row>
    <row r="231" spans="1:3" x14ac:dyDescent="0.25">
      <c r="A231">
        <v>3733</v>
      </c>
      <c r="B231" t="s">
        <v>401</v>
      </c>
      <c r="C231" t="s">
        <v>496</v>
      </c>
    </row>
    <row r="232" spans="1:3" x14ac:dyDescent="0.25">
      <c r="A232">
        <v>3749</v>
      </c>
      <c r="B232" t="s">
        <v>402</v>
      </c>
      <c r="C232" t="s">
        <v>496</v>
      </c>
    </row>
    <row r="233" spans="1:3" x14ac:dyDescent="0.25">
      <c r="A233">
        <v>3893</v>
      </c>
      <c r="B233" t="s">
        <v>403</v>
      </c>
      <c r="C233" t="s">
        <v>495</v>
      </c>
    </row>
    <row r="234" spans="1:3" x14ac:dyDescent="0.25">
      <c r="A234">
        <v>3896</v>
      </c>
      <c r="B234" t="s">
        <v>404</v>
      </c>
      <c r="C234" t="s">
        <v>495</v>
      </c>
    </row>
    <row r="235" spans="1:3" x14ac:dyDescent="0.25">
      <c r="A235">
        <v>3898</v>
      </c>
      <c r="B235" t="s">
        <v>405</v>
      </c>
      <c r="C235" t="s">
        <v>495</v>
      </c>
    </row>
    <row r="236" spans="1:3" x14ac:dyDescent="0.25">
      <c r="A236">
        <v>3902</v>
      </c>
      <c r="B236" t="s">
        <v>406</v>
      </c>
      <c r="C236" t="s">
        <v>495</v>
      </c>
    </row>
    <row r="237" spans="1:3" x14ac:dyDescent="0.25">
      <c r="A237">
        <v>3904</v>
      </c>
      <c r="B237" t="s">
        <v>407</v>
      </c>
      <c r="C237" t="s">
        <v>495</v>
      </c>
    </row>
    <row r="238" spans="1:3" x14ac:dyDescent="0.25">
      <c r="A238">
        <v>3906</v>
      </c>
      <c r="B238" t="s">
        <v>408</v>
      </c>
      <c r="C238" t="s">
        <v>495</v>
      </c>
    </row>
    <row r="239" spans="1:3" x14ac:dyDescent="0.25">
      <c r="A239">
        <v>3907</v>
      </c>
      <c r="B239" t="s">
        <v>409</v>
      </c>
      <c r="C239" t="s">
        <v>495</v>
      </c>
    </row>
    <row r="240" spans="1:3" x14ac:dyDescent="0.25">
      <c r="A240">
        <v>3909</v>
      </c>
      <c r="B240" t="s">
        <v>410</v>
      </c>
      <c r="C240" t="s">
        <v>495</v>
      </c>
    </row>
    <row r="241" spans="1:3" x14ac:dyDescent="0.25">
      <c r="A241">
        <v>3910</v>
      </c>
      <c r="B241" t="s">
        <v>411</v>
      </c>
      <c r="C241" t="s">
        <v>495</v>
      </c>
    </row>
    <row r="242" spans="1:3" x14ac:dyDescent="0.25">
      <c r="A242">
        <v>3913</v>
      </c>
      <c r="B242" t="s">
        <v>412</v>
      </c>
      <c r="C242" t="s">
        <v>496</v>
      </c>
    </row>
    <row r="243" spans="1:3" x14ac:dyDescent="0.25">
      <c r="A243">
        <v>3916</v>
      </c>
      <c r="B243" t="s">
        <v>413</v>
      </c>
      <c r="C243" t="s">
        <v>495</v>
      </c>
    </row>
    <row r="244" spans="1:3" x14ac:dyDescent="0.25">
      <c r="A244">
        <v>3917</v>
      </c>
      <c r="B244" t="s">
        <v>414</v>
      </c>
      <c r="C244" t="s">
        <v>495</v>
      </c>
    </row>
    <row r="245" spans="1:3" x14ac:dyDescent="0.25">
      <c r="A245">
        <v>3918</v>
      </c>
      <c r="B245" t="s">
        <v>415</v>
      </c>
      <c r="C245" t="s">
        <v>495</v>
      </c>
    </row>
    <row r="246" spans="1:3" x14ac:dyDescent="0.25">
      <c r="A246">
        <v>3920</v>
      </c>
      <c r="B246" t="s">
        <v>416</v>
      </c>
      <c r="C246" t="s">
        <v>495</v>
      </c>
    </row>
    <row r="247" spans="1:3" x14ac:dyDescent="0.25">
      <c r="A247">
        <v>4026</v>
      </c>
      <c r="B247" t="s">
        <v>417</v>
      </c>
      <c r="C247" t="s">
        <v>495</v>
      </c>
    </row>
    <row r="248" spans="1:3" x14ac:dyDescent="0.25">
      <c r="A248">
        <v>4040</v>
      </c>
      <c r="B248" t="s">
        <v>418</v>
      </c>
      <c r="C248" t="s">
        <v>495</v>
      </c>
    </row>
    <row r="249" spans="1:3" x14ac:dyDescent="0.25">
      <c r="A249">
        <v>4043</v>
      </c>
      <c r="B249" t="s">
        <v>419</v>
      </c>
      <c r="C249" t="s">
        <v>495</v>
      </c>
    </row>
    <row r="250" spans="1:3" x14ac:dyDescent="0.25">
      <c r="A250">
        <v>4045</v>
      </c>
      <c r="B250" t="s">
        <v>420</v>
      </c>
      <c r="C250" t="s">
        <v>495</v>
      </c>
    </row>
    <row r="251" spans="1:3" x14ac:dyDescent="0.25">
      <c r="A251">
        <v>4109</v>
      </c>
      <c r="B251" t="s">
        <v>421</v>
      </c>
      <c r="C251" t="s">
        <v>495</v>
      </c>
    </row>
    <row r="252" spans="1:3" x14ac:dyDescent="0.25">
      <c r="A252">
        <v>4522</v>
      </c>
      <c r="B252" t="s">
        <v>422</v>
      </c>
      <c r="C252" t="s">
        <v>495</v>
      </c>
    </row>
    <row r="253" spans="1:3" x14ac:dyDescent="0.25">
      <c r="A253">
        <v>4523</v>
      </c>
      <c r="B253" t="s">
        <v>423</v>
      </c>
      <c r="C253" t="s">
        <v>495</v>
      </c>
    </row>
    <row r="254" spans="1:3" x14ac:dyDescent="0.25">
      <c r="A254">
        <v>4534</v>
      </c>
      <c r="B254" t="s">
        <v>424</v>
      </c>
      <c r="C254" t="s">
        <v>495</v>
      </c>
    </row>
    <row r="255" spans="1:3" x14ac:dyDescent="0.25">
      <c r="A255">
        <v>4622</v>
      </c>
      <c r="B255" t="s">
        <v>425</v>
      </c>
      <c r="C255" t="s">
        <v>496</v>
      </c>
    </row>
    <row r="256" spans="1:3" x14ac:dyDescent="0.25">
      <c r="A256">
        <v>5200</v>
      </c>
      <c r="B256" t="s">
        <v>426</v>
      </c>
      <c r="C256" t="s">
        <v>496</v>
      </c>
    </row>
    <row r="257" spans="1:3" x14ac:dyDescent="0.25">
      <c r="A257">
        <v>5201</v>
      </c>
      <c r="B257" t="s">
        <v>427</v>
      </c>
      <c r="C257" t="s">
        <v>495</v>
      </c>
    </row>
    <row r="258" spans="1:3" x14ac:dyDescent="0.25">
      <c r="A258">
        <v>5203</v>
      </c>
      <c r="B258" t="s">
        <v>428</v>
      </c>
      <c r="C258" t="s">
        <v>495</v>
      </c>
    </row>
    <row r="259" spans="1:3" x14ac:dyDescent="0.25">
      <c r="A259">
        <v>5206</v>
      </c>
      <c r="B259" t="s">
        <v>429</v>
      </c>
      <c r="C259" t="s">
        <v>495</v>
      </c>
    </row>
    <row r="260" spans="1:3" x14ac:dyDescent="0.25">
      <c r="A260">
        <v>5207</v>
      </c>
      <c r="B260" t="s">
        <v>430</v>
      </c>
      <c r="C260" t="s">
        <v>496</v>
      </c>
    </row>
    <row r="261" spans="1:3" x14ac:dyDescent="0.25">
      <c r="A261">
        <v>5212</v>
      </c>
      <c r="B261" t="s">
        <v>431</v>
      </c>
      <c r="C261" t="s">
        <v>495</v>
      </c>
    </row>
    <row r="262" spans="1:3" x14ac:dyDescent="0.25">
      <c r="A262">
        <v>5213</v>
      </c>
      <c r="B262" t="s">
        <v>432</v>
      </c>
      <c r="C262" t="s">
        <v>496</v>
      </c>
    </row>
    <row r="263" spans="1:3" x14ac:dyDescent="0.25">
      <c r="A263">
        <v>5214</v>
      </c>
      <c r="B263" t="s">
        <v>433</v>
      </c>
      <c r="C263" t="s">
        <v>496</v>
      </c>
    </row>
    <row r="264" spans="1:3" x14ac:dyDescent="0.25">
      <c r="A264">
        <v>5218</v>
      </c>
      <c r="B264" t="s">
        <v>434</v>
      </c>
      <c r="C264" t="s">
        <v>495</v>
      </c>
    </row>
    <row r="265" spans="1:3" x14ac:dyDescent="0.25">
      <c r="A265">
        <v>5221</v>
      </c>
      <c r="B265" t="s">
        <v>435</v>
      </c>
      <c r="C265" t="s">
        <v>495</v>
      </c>
    </row>
    <row r="266" spans="1:3" x14ac:dyDescent="0.25">
      <c r="A266">
        <v>5223</v>
      </c>
      <c r="B266" t="s">
        <v>436</v>
      </c>
      <c r="C266" t="s">
        <v>495</v>
      </c>
    </row>
    <row r="267" spans="1:3" x14ac:dyDescent="0.25">
      <c r="A267">
        <v>5225</v>
      </c>
      <c r="B267" t="s">
        <v>437</v>
      </c>
      <c r="C267" t="s">
        <v>495</v>
      </c>
    </row>
    <row r="268" spans="1:3" x14ac:dyDescent="0.25">
      <c r="A268">
        <v>5226</v>
      </c>
      <c r="B268" t="s">
        <v>438</v>
      </c>
      <c r="C268" t="s">
        <v>495</v>
      </c>
    </row>
    <row r="269" spans="1:3" x14ac:dyDescent="0.25">
      <c r="A269">
        <v>5407</v>
      </c>
      <c r="B269" t="s">
        <v>439</v>
      </c>
      <c r="C269" t="s">
        <v>495</v>
      </c>
    </row>
    <row r="270" spans="1:3" x14ac:dyDescent="0.25">
      <c r="A270">
        <v>5412</v>
      </c>
      <c r="B270" t="s">
        <v>440</v>
      </c>
      <c r="C270" t="s">
        <v>495</v>
      </c>
    </row>
    <row r="271" spans="1:3" x14ac:dyDescent="0.25">
      <c r="A271">
        <v>5425</v>
      </c>
      <c r="B271" t="s">
        <v>441</v>
      </c>
      <c r="C271" t="s">
        <v>495</v>
      </c>
    </row>
    <row r="272" spans="1:3" x14ac:dyDescent="0.25">
      <c r="A272">
        <v>5426</v>
      </c>
      <c r="B272" t="s">
        <v>442</v>
      </c>
      <c r="C272" t="s">
        <v>495</v>
      </c>
    </row>
    <row r="273" spans="1:3" x14ac:dyDescent="0.25">
      <c r="A273">
        <v>5431</v>
      </c>
      <c r="B273" t="s">
        <v>443</v>
      </c>
      <c r="C273" t="s">
        <v>495</v>
      </c>
    </row>
    <row r="274" spans="1:3" x14ac:dyDescent="0.25">
      <c r="A274">
        <v>5447</v>
      </c>
      <c r="B274" t="s">
        <v>444</v>
      </c>
      <c r="C274" t="s">
        <v>495</v>
      </c>
    </row>
    <row r="275" spans="1:3" x14ac:dyDescent="0.25">
      <c r="A275">
        <v>5456</v>
      </c>
      <c r="B275" t="s">
        <v>445</v>
      </c>
      <c r="C275" t="s">
        <v>495</v>
      </c>
    </row>
    <row r="276" spans="1:3" x14ac:dyDescent="0.25">
      <c r="A276">
        <v>5459</v>
      </c>
      <c r="B276" t="s">
        <v>446</v>
      </c>
      <c r="C276" t="s">
        <v>495</v>
      </c>
    </row>
    <row r="277" spans="1:3" x14ac:dyDescent="0.25">
      <c r="A277">
        <v>5461</v>
      </c>
      <c r="B277" t="s">
        <v>447</v>
      </c>
      <c r="C277" t="s">
        <v>496</v>
      </c>
    </row>
    <row r="278" spans="1:3" x14ac:dyDescent="0.25">
      <c r="A278">
        <v>7002</v>
      </c>
      <c r="B278" t="s">
        <v>448</v>
      </c>
      <c r="C278" t="s">
        <v>495</v>
      </c>
    </row>
    <row r="279" spans="1:3" x14ac:dyDescent="0.25">
      <c r="A279">
        <v>7021</v>
      </c>
      <c r="B279" t="s">
        <v>449</v>
      </c>
      <c r="C279" t="s">
        <v>495</v>
      </c>
    </row>
    <row r="280" spans="1:3" x14ac:dyDescent="0.25">
      <c r="A280">
        <v>7032</v>
      </c>
      <c r="B280" t="s">
        <v>450</v>
      </c>
      <c r="C280" t="s">
        <v>495</v>
      </c>
    </row>
    <row r="281" spans="1:3" x14ac:dyDescent="0.25">
      <c r="A281">
        <v>7033</v>
      </c>
      <c r="B281" t="s">
        <v>451</v>
      </c>
      <c r="C281" t="s">
        <v>495</v>
      </c>
    </row>
    <row r="282" spans="1:3" x14ac:dyDescent="0.25">
      <c r="A282">
        <v>7039</v>
      </c>
      <c r="B282" t="s">
        <v>452</v>
      </c>
      <c r="C282" t="s">
        <v>495</v>
      </c>
    </row>
    <row r="283" spans="1:3" x14ac:dyDescent="0.25">
      <c r="A283">
        <v>7040</v>
      </c>
      <c r="B283" t="s">
        <v>453</v>
      </c>
      <c r="C283" t="s">
        <v>495</v>
      </c>
    </row>
    <row r="284" spans="1:3" x14ac:dyDescent="0.25">
      <c r="A284">
        <v>7041</v>
      </c>
      <c r="B284" t="s">
        <v>454</v>
      </c>
      <c r="C284" t="s">
        <v>495</v>
      </c>
    </row>
    <row r="285" spans="1:3" x14ac:dyDescent="0.25">
      <c r="A285">
        <v>7043</v>
      </c>
      <c r="B285" t="s">
        <v>455</v>
      </c>
      <c r="C285" t="s">
        <v>495</v>
      </c>
    </row>
    <row r="286" spans="1:3" x14ac:dyDescent="0.25">
      <c r="A286">
        <v>7044</v>
      </c>
      <c r="B286" t="s">
        <v>456</v>
      </c>
      <c r="C286" t="s">
        <v>495</v>
      </c>
    </row>
    <row r="287" spans="1:3" x14ac:dyDescent="0.25">
      <c r="A287">
        <v>7045</v>
      </c>
      <c r="B287" t="s">
        <v>457</v>
      </c>
      <c r="C287" t="s">
        <v>495</v>
      </c>
    </row>
    <row r="288" spans="1:3" x14ac:dyDescent="0.25">
      <c r="A288">
        <v>7051</v>
      </c>
      <c r="B288" t="s">
        <v>458</v>
      </c>
      <c r="C288" t="s">
        <v>495</v>
      </c>
    </row>
    <row r="289" spans="1:3" x14ac:dyDescent="0.25">
      <c r="A289">
        <v>7052</v>
      </c>
      <c r="B289" t="s">
        <v>459</v>
      </c>
      <c r="C289" t="s">
        <v>495</v>
      </c>
    </row>
    <row r="290" spans="1:3" x14ac:dyDescent="0.25">
      <c r="A290">
        <v>7056</v>
      </c>
      <c r="B290" t="s">
        <v>460</v>
      </c>
      <c r="C290" t="s">
        <v>495</v>
      </c>
    </row>
    <row r="291" spans="1:3" x14ac:dyDescent="0.25">
      <c r="A291">
        <v>7058</v>
      </c>
      <c r="B291" t="s">
        <v>461</v>
      </c>
      <c r="C291" t="s">
        <v>495</v>
      </c>
    </row>
    <row r="292" spans="1:3" x14ac:dyDescent="0.25">
      <c r="A292">
        <v>7062</v>
      </c>
      <c r="B292" t="s">
        <v>462</v>
      </c>
      <c r="C292" t="s">
        <v>495</v>
      </c>
    </row>
    <row r="293" spans="1:3" x14ac:dyDescent="0.25">
      <c r="A293">
        <v>7063</v>
      </c>
      <c r="B293" t="s">
        <v>463</v>
      </c>
      <c r="C293" t="s">
        <v>495</v>
      </c>
    </row>
    <row r="294" spans="1:3" x14ac:dyDescent="0.25">
      <c r="A294">
        <v>7067</v>
      </c>
      <c r="B294" t="s">
        <v>464</v>
      </c>
      <c r="C294" t="s">
        <v>495</v>
      </c>
    </row>
    <row r="295" spans="1:3" x14ac:dyDescent="0.25">
      <c r="A295">
        <v>7069</v>
      </c>
      <c r="B295" t="s">
        <v>465</v>
      </c>
      <c r="C295" t="s">
        <v>495</v>
      </c>
    </row>
    <row r="296" spans="1:3" x14ac:dyDescent="0.25">
      <c r="A296">
        <v>7070</v>
      </c>
      <c r="B296" t="s">
        <v>466</v>
      </c>
      <c r="C296" t="s">
        <v>495</v>
      </c>
    </row>
    <row r="297" spans="1:3" x14ac:dyDescent="0.25">
      <c r="A297">
        <v>7072</v>
      </c>
      <c r="B297" t="s">
        <v>467</v>
      </c>
      <c r="C297" t="s">
        <v>495</v>
      </c>
    </row>
    <row r="298" spans="1:3" x14ac:dyDescent="0.25">
      <c r="A298">
        <v>7073</v>
      </c>
      <c r="B298" t="s">
        <v>468</v>
      </c>
      <c r="C298" s="70" t="s">
        <v>495</v>
      </c>
    </row>
  </sheetData>
  <autoFilter ref="A1:C298" xr:uid="{200C684A-710C-4515-A074-CEA85733179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FD5B3-68B0-4243-B8F9-09D942675C22}">
  <sheetPr>
    <pageSetUpPr fitToPage="1"/>
  </sheetPr>
  <dimension ref="A1:P132"/>
  <sheetViews>
    <sheetView tabSelected="1" zoomScale="90" zoomScaleNormal="90" workbookViewId="0">
      <pane ySplit="2" topLeftCell="A3" activePane="bottomLeft" state="frozen"/>
      <selection pane="bottomLeft" activeCell="B92" sqref="B92"/>
    </sheetView>
  </sheetViews>
  <sheetFormatPr defaultRowHeight="18.600000000000001" customHeight="1" x14ac:dyDescent="0.25"/>
  <cols>
    <col min="1" max="1" width="2.42578125" customWidth="1"/>
    <col min="2" max="2" width="17.5703125" style="58" customWidth="1"/>
    <col min="3" max="3" width="56.7109375" style="58" bestFit="1" customWidth="1"/>
    <col min="4" max="4" width="20.28515625" style="57" customWidth="1"/>
    <col min="5" max="5" width="3.28515625" style="50" customWidth="1"/>
    <col min="6" max="6" width="12.7109375" style="21" customWidth="1"/>
    <col min="7" max="7" width="24.28515625" style="21" customWidth="1"/>
    <col min="8" max="8" width="19.42578125" style="26" customWidth="1"/>
    <col min="9" max="9" width="37.28515625" bestFit="1" customWidth="1"/>
  </cols>
  <sheetData>
    <row r="1" spans="1:16" s="64" customFormat="1" ht="18.600000000000001" customHeight="1" thickBot="1" x14ac:dyDescent="0.3">
      <c r="B1" s="65"/>
      <c r="C1" s="66" t="s">
        <v>140</v>
      </c>
      <c r="D1" s="67" t="str">
        <f>IF(D132=0,"I&amp;E balances","I&amp;E does not balance")</f>
        <v>I&amp;E balances</v>
      </c>
      <c r="E1" s="50"/>
      <c r="F1" s="96" t="str">
        <f>IF(H43&lt;&gt;"Yes","Reconciliation Report (From I&amp;E) does not balance","Reconciliation Report (From I&amp;E)")</f>
        <v>Reconciliation Report (From I&amp;E)</v>
      </c>
      <c r="G1" s="97"/>
      <c r="H1" s="98"/>
      <c r="I1" s="73">
        <f>+C2</f>
        <v>0</v>
      </c>
    </row>
    <row r="2" spans="1:16" ht="18.600000000000001" customHeight="1" thickBot="1" x14ac:dyDescent="0.3">
      <c r="B2" s="22" t="s">
        <v>28</v>
      </c>
      <c r="C2" s="68"/>
      <c r="D2" s="53" t="str">
        <f>"by £"&amp;D132</f>
        <v>by £0</v>
      </c>
      <c r="F2" s="96" t="str">
        <f>IF(H43="Yes","Balances","by "&amp;IF((H31-H40)&lt;0,TEXT(-(H31-H40),"£#,##0.00"),TEXT((H31-H40),"£#,##0.00")))</f>
        <v>Balances</v>
      </c>
      <c r="G2" s="97"/>
      <c r="H2" s="98"/>
      <c r="I2" s="69" t="str">
        <f>+C3</f>
        <v/>
      </c>
    </row>
    <row r="3" spans="1:16" ht="18.600000000000001" customHeight="1" thickBot="1" x14ac:dyDescent="0.3">
      <c r="B3" s="22" t="s">
        <v>141</v>
      </c>
      <c r="C3" s="101" t="str">
        <f>IFERROR(VLOOKUP(C2,'School List'!A:B,2,FALSE),"")</f>
        <v/>
      </c>
      <c r="D3" s="102"/>
      <c r="F3" s="103" t="s">
        <v>137</v>
      </c>
      <c r="G3" s="104"/>
      <c r="H3" s="105"/>
      <c r="L3" s="112" t="s">
        <v>592</v>
      </c>
      <c r="M3" s="113"/>
      <c r="N3" s="113"/>
      <c r="O3" s="113"/>
      <c r="P3" s="114"/>
    </row>
    <row r="4" spans="1:16" ht="18.600000000000001" customHeight="1" x14ac:dyDescent="0.25">
      <c r="B4" s="93" t="s">
        <v>151</v>
      </c>
      <c r="C4" s="94"/>
      <c r="D4" s="52" t="s">
        <v>123</v>
      </c>
      <c r="F4" s="106" t="s">
        <v>124</v>
      </c>
      <c r="G4" s="107"/>
      <c r="H4" s="1">
        <f>SUM(D70:D91)</f>
        <v>0</v>
      </c>
      <c r="I4" t="s">
        <v>591</v>
      </c>
      <c r="L4" s="115"/>
      <c r="M4" s="116"/>
      <c r="N4" s="116"/>
      <c r="O4" s="116"/>
      <c r="P4" s="117"/>
    </row>
    <row r="5" spans="1:16" ht="18.600000000000001" customHeight="1" x14ac:dyDescent="0.25">
      <c r="A5" s="51" t="s">
        <v>163</v>
      </c>
      <c r="B5" s="59" t="s">
        <v>6</v>
      </c>
      <c r="C5" s="60" t="s">
        <v>523</v>
      </c>
      <c r="D5" s="55"/>
      <c r="F5" s="108" t="s">
        <v>125</v>
      </c>
      <c r="G5" s="109"/>
      <c r="H5" s="2">
        <f>D96+D98</f>
        <v>0</v>
      </c>
      <c r="I5" t="s">
        <v>591</v>
      </c>
      <c r="L5" s="115"/>
      <c r="M5" s="116"/>
      <c r="N5" s="116"/>
      <c r="O5" s="116"/>
      <c r="P5" s="117"/>
    </row>
    <row r="6" spans="1:16" ht="18.600000000000001" customHeight="1" x14ac:dyDescent="0.25">
      <c r="A6" s="51" t="s">
        <v>163</v>
      </c>
      <c r="B6" s="59" t="s">
        <v>525</v>
      </c>
      <c r="C6" s="60" t="s">
        <v>588</v>
      </c>
      <c r="D6" s="55"/>
      <c r="F6" s="108" t="s">
        <v>126</v>
      </c>
      <c r="G6" s="109"/>
      <c r="H6" s="2">
        <f>SUM(D30:D69)</f>
        <v>0</v>
      </c>
      <c r="I6" t="s">
        <v>591</v>
      </c>
      <c r="L6" s="115"/>
      <c r="M6" s="116"/>
      <c r="N6" s="116"/>
      <c r="O6" s="116"/>
      <c r="P6" s="117"/>
    </row>
    <row r="7" spans="1:16" ht="18.600000000000001" customHeight="1" thickBot="1" x14ac:dyDescent="0.3">
      <c r="B7" s="43" t="s">
        <v>507</v>
      </c>
      <c r="C7" s="60" t="s">
        <v>46</v>
      </c>
      <c r="D7" s="55"/>
      <c r="F7" s="110" t="s">
        <v>127</v>
      </c>
      <c r="G7" s="111"/>
      <c r="H7" s="3">
        <f>D102</f>
        <v>0</v>
      </c>
      <c r="I7" t="s">
        <v>591</v>
      </c>
      <c r="L7" s="115"/>
      <c r="M7" s="116"/>
      <c r="N7" s="116"/>
      <c r="O7" s="116"/>
      <c r="P7" s="117"/>
    </row>
    <row r="8" spans="1:16" ht="18.600000000000001" customHeight="1" thickBot="1" x14ac:dyDescent="0.3">
      <c r="B8" s="43" t="s">
        <v>508</v>
      </c>
      <c r="C8" s="60" t="s">
        <v>47</v>
      </c>
      <c r="D8" s="55"/>
      <c r="E8" s="51" t="s">
        <v>159</v>
      </c>
      <c r="F8" s="99" t="s">
        <v>128</v>
      </c>
      <c r="G8" s="100"/>
      <c r="H8" s="4">
        <f>SUM(H4:H7)</f>
        <v>0</v>
      </c>
      <c r="L8" s="115"/>
      <c r="M8" s="116"/>
      <c r="N8" s="116"/>
      <c r="O8" s="116"/>
      <c r="P8" s="117"/>
    </row>
    <row r="9" spans="1:16" ht="18.600000000000001" customHeight="1" thickBot="1" x14ac:dyDescent="0.3">
      <c r="B9" s="43" t="s">
        <v>509</v>
      </c>
      <c r="C9" s="60" t="s">
        <v>48</v>
      </c>
      <c r="D9" s="55"/>
      <c r="F9" s="95"/>
      <c r="G9" s="95"/>
      <c r="H9" s="5"/>
      <c r="L9" s="115"/>
      <c r="M9" s="116"/>
      <c r="N9" s="116"/>
      <c r="O9" s="116"/>
      <c r="P9" s="117"/>
    </row>
    <row r="10" spans="1:16" ht="18.600000000000001" customHeight="1" thickBot="1" x14ac:dyDescent="0.3">
      <c r="B10" s="43" t="s">
        <v>510</v>
      </c>
      <c r="C10" s="60" t="s">
        <v>487</v>
      </c>
      <c r="D10" s="55"/>
      <c r="F10" s="122" t="s">
        <v>129</v>
      </c>
      <c r="G10" s="123"/>
      <c r="H10" s="124"/>
      <c r="L10" s="115"/>
      <c r="M10" s="116"/>
      <c r="N10" s="116"/>
      <c r="O10" s="116"/>
      <c r="P10" s="117"/>
    </row>
    <row r="11" spans="1:16" ht="18.600000000000001" customHeight="1" x14ac:dyDescent="0.25">
      <c r="B11" s="43" t="s">
        <v>511</v>
      </c>
      <c r="C11" s="60" t="s">
        <v>488</v>
      </c>
      <c r="D11" s="55"/>
      <c r="F11" s="106" t="s">
        <v>130</v>
      </c>
      <c r="G11" s="125"/>
      <c r="H11" s="6">
        <f>SUM(D24:D29)</f>
        <v>0</v>
      </c>
      <c r="I11" t="s">
        <v>591</v>
      </c>
      <c r="L11" s="115"/>
      <c r="M11" s="116"/>
      <c r="N11" s="116"/>
      <c r="O11" s="116"/>
      <c r="P11" s="117"/>
    </row>
    <row r="12" spans="1:16" ht="18.600000000000001" customHeight="1" x14ac:dyDescent="0.25">
      <c r="B12" s="43" t="s">
        <v>512</v>
      </c>
      <c r="C12" s="60" t="s">
        <v>489</v>
      </c>
      <c r="D12" s="55"/>
      <c r="F12" s="108" t="s">
        <v>125</v>
      </c>
      <c r="G12" s="121"/>
      <c r="H12" s="7">
        <f>D97+D99</f>
        <v>0</v>
      </c>
      <c r="I12" t="s">
        <v>591</v>
      </c>
      <c r="L12" s="115"/>
      <c r="M12" s="116"/>
      <c r="N12" s="116"/>
      <c r="O12" s="116"/>
      <c r="P12" s="117"/>
    </row>
    <row r="13" spans="1:16" ht="18.600000000000001" customHeight="1" x14ac:dyDescent="0.25">
      <c r="B13" s="43" t="s">
        <v>513</v>
      </c>
      <c r="C13" s="60" t="s">
        <v>490</v>
      </c>
      <c r="D13" s="55"/>
      <c r="F13" s="108" t="s">
        <v>131</v>
      </c>
      <c r="G13" s="121"/>
      <c r="H13" s="7">
        <f>SUM(D7:D23)</f>
        <v>0</v>
      </c>
      <c r="I13" t="s">
        <v>591</v>
      </c>
      <c r="L13" s="115"/>
      <c r="M13" s="116"/>
      <c r="N13" s="116"/>
      <c r="O13" s="116"/>
      <c r="P13" s="117"/>
    </row>
    <row r="14" spans="1:16" ht="18.600000000000001" customHeight="1" thickBot="1" x14ac:dyDescent="0.3">
      <c r="B14" s="43" t="s">
        <v>514</v>
      </c>
      <c r="C14" s="60" t="s">
        <v>491</v>
      </c>
      <c r="D14" s="55"/>
      <c r="F14" s="126" t="s">
        <v>127</v>
      </c>
      <c r="G14" s="127"/>
      <c r="H14" s="8">
        <f>D103</f>
        <v>0</v>
      </c>
      <c r="I14" t="s">
        <v>591</v>
      </c>
      <c r="L14" s="115"/>
      <c r="M14" s="116"/>
      <c r="N14" s="116"/>
      <c r="O14" s="116"/>
      <c r="P14" s="117"/>
    </row>
    <row r="15" spans="1:16" ht="18.600000000000001" customHeight="1" thickBot="1" x14ac:dyDescent="0.3">
      <c r="B15" s="43" t="s">
        <v>515</v>
      </c>
      <c r="C15" s="60" t="s">
        <v>497</v>
      </c>
      <c r="D15" s="55"/>
      <c r="E15" s="51" t="s">
        <v>160</v>
      </c>
      <c r="F15" s="133" t="s">
        <v>471</v>
      </c>
      <c r="G15" s="134"/>
      <c r="H15" s="9">
        <f>SUM(H11:H14)</f>
        <v>0</v>
      </c>
      <c r="L15" s="115"/>
      <c r="M15" s="116"/>
      <c r="N15" s="116"/>
      <c r="O15" s="116"/>
      <c r="P15" s="117"/>
    </row>
    <row r="16" spans="1:16" ht="18.600000000000001" customHeight="1" thickBot="1" x14ac:dyDescent="0.3">
      <c r="B16" s="43" t="s">
        <v>516</v>
      </c>
      <c r="C16" s="60" t="s">
        <v>498</v>
      </c>
      <c r="D16" s="55"/>
      <c r="F16" s="76"/>
      <c r="G16" s="76"/>
      <c r="H16" s="10"/>
      <c r="L16" s="115"/>
      <c r="M16" s="116"/>
      <c r="N16" s="116"/>
      <c r="O16" s="116"/>
      <c r="P16" s="117"/>
    </row>
    <row r="17" spans="2:16" ht="18.600000000000001" customHeight="1" thickBot="1" x14ac:dyDescent="0.3">
      <c r="B17" s="43" t="s">
        <v>517</v>
      </c>
      <c r="C17" s="60" t="s">
        <v>499</v>
      </c>
      <c r="D17" s="55"/>
      <c r="F17" s="128" t="s">
        <v>132</v>
      </c>
      <c r="G17" s="129"/>
      <c r="H17" s="130"/>
      <c r="L17" s="115"/>
      <c r="M17" s="116"/>
      <c r="N17" s="116"/>
      <c r="O17" s="116"/>
      <c r="P17" s="117"/>
    </row>
    <row r="18" spans="2:16" ht="18.600000000000001" customHeight="1" x14ac:dyDescent="0.25">
      <c r="B18" s="43" t="s">
        <v>518</v>
      </c>
      <c r="C18" s="60" t="s">
        <v>500</v>
      </c>
      <c r="D18" s="55"/>
      <c r="F18" s="131" t="s">
        <v>133</v>
      </c>
      <c r="G18" s="132"/>
      <c r="H18" s="11">
        <f>D130</f>
        <v>0</v>
      </c>
      <c r="I18" t="s">
        <v>591</v>
      </c>
      <c r="L18" s="115"/>
      <c r="M18" s="116"/>
      <c r="N18" s="116"/>
      <c r="O18" s="116"/>
      <c r="P18" s="117"/>
    </row>
    <row r="19" spans="2:16" ht="18.600000000000001" customHeight="1" x14ac:dyDescent="0.25">
      <c r="B19" s="43" t="s">
        <v>519</v>
      </c>
      <c r="C19" s="60" t="s">
        <v>501</v>
      </c>
      <c r="D19" s="55"/>
      <c r="F19" s="74" t="s">
        <v>134</v>
      </c>
      <c r="G19" s="75"/>
      <c r="H19" s="12">
        <f>D131</f>
        <v>0</v>
      </c>
      <c r="I19" t="s">
        <v>591</v>
      </c>
      <c r="L19" s="115"/>
      <c r="M19" s="116"/>
      <c r="N19" s="116"/>
      <c r="O19" s="116"/>
      <c r="P19" s="117"/>
    </row>
    <row r="20" spans="2:16" ht="18.600000000000001" customHeight="1" x14ac:dyDescent="0.25">
      <c r="B20" s="43" t="s">
        <v>520</v>
      </c>
      <c r="C20" s="60" t="s">
        <v>502</v>
      </c>
      <c r="D20" s="55"/>
      <c r="F20" s="74" t="s">
        <v>146</v>
      </c>
      <c r="G20" s="75"/>
      <c r="H20" s="12">
        <f>D93+D94</f>
        <v>0</v>
      </c>
      <c r="I20" t="s">
        <v>591</v>
      </c>
      <c r="L20" s="115"/>
      <c r="M20" s="116"/>
      <c r="N20" s="116"/>
      <c r="O20" s="116"/>
      <c r="P20" s="117"/>
    </row>
    <row r="21" spans="2:16" ht="18.600000000000001" customHeight="1" x14ac:dyDescent="0.25">
      <c r="B21" s="43" t="s">
        <v>521</v>
      </c>
      <c r="C21" s="60" t="s">
        <v>503</v>
      </c>
      <c r="D21" s="55"/>
      <c r="F21" s="74" t="s">
        <v>147</v>
      </c>
      <c r="G21" s="75"/>
      <c r="H21" s="12">
        <f>D100</f>
        <v>0</v>
      </c>
      <c r="I21" t="s">
        <v>591</v>
      </c>
      <c r="L21" s="115"/>
      <c r="M21" s="116"/>
      <c r="N21" s="116"/>
      <c r="O21" s="116"/>
      <c r="P21" s="117"/>
    </row>
    <row r="22" spans="2:16" ht="18.600000000000001" customHeight="1" x14ac:dyDescent="0.25">
      <c r="B22" s="43" t="s">
        <v>522</v>
      </c>
      <c r="C22" s="60" t="s">
        <v>504</v>
      </c>
      <c r="D22" s="55"/>
      <c r="F22" s="74" t="s">
        <v>148</v>
      </c>
      <c r="G22" s="75"/>
      <c r="H22" s="12">
        <f>D101</f>
        <v>0</v>
      </c>
      <c r="I22" t="s">
        <v>591</v>
      </c>
      <c r="L22" s="118"/>
      <c r="M22" s="119"/>
      <c r="N22" s="119"/>
      <c r="O22" s="119"/>
      <c r="P22" s="120"/>
    </row>
    <row r="23" spans="2:16" ht="18.600000000000001" customHeight="1" x14ac:dyDescent="0.25">
      <c r="B23" s="54" t="s">
        <v>472</v>
      </c>
      <c r="C23" s="54" t="s">
        <v>473</v>
      </c>
      <c r="D23" s="55"/>
      <c r="F23" s="74" t="s">
        <v>486</v>
      </c>
      <c r="G23" s="75"/>
      <c r="H23" s="12">
        <f>D92</f>
        <v>0</v>
      </c>
      <c r="I23" t="s">
        <v>591</v>
      </c>
    </row>
    <row r="24" spans="2:16" ht="18.600000000000001" customHeight="1" x14ac:dyDescent="0.25">
      <c r="B24" s="43" t="s">
        <v>152</v>
      </c>
      <c r="C24" s="60" t="s">
        <v>43</v>
      </c>
      <c r="D24" s="55"/>
      <c r="F24" s="74" t="s">
        <v>135</v>
      </c>
      <c r="G24" s="75"/>
      <c r="H24" s="12">
        <f>SUM(D124:D129)</f>
        <v>0</v>
      </c>
      <c r="I24" t="s">
        <v>591</v>
      </c>
    </row>
    <row r="25" spans="2:16" ht="18.600000000000001" customHeight="1" x14ac:dyDescent="0.25">
      <c r="B25" s="43" t="s">
        <v>153</v>
      </c>
      <c r="C25" s="60" t="s">
        <v>44</v>
      </c>
      <c r="D25" s="55"/>
      <c r="F25" s="74" t="s">
        <v>485</v>
      </c>
      <c r="G25" s="75"/>
      <c r="H25" s="12">
        <f>SUM(D104:D114)</f>
        <v>0</v>
      </c>
      <c r="I25" t="s">
        <v>591</v>
      </c>
    </row>
    <row r="26" spans="2:16" ht="18.600000000000001" customHeight="1" thickBot="1" x14ac:dyDescent="0.3">
      <c r="B26" s="43" t="s">
        <v>154</v>
      </c>
      <c r="C26" s="60" t="s">
        <v>45</v>
      </c>
      <c r="D26" s="55"/>
      <c r="F26" s="91" t="s">
        <v>484</v>
      </c>
      <c r="G26" s="92"/>
      <c r="H26" s="13">
        <f>SUM(D115:D123)</f>
        <v>0</v>
      </c>
      <c r="I26" t="s">
        <v>591</v>
      </c>
    </row>
    <row r="27" spans="2:16" ht="18.600000000000001" customHeight="1" thickBot="1" x14ac:dyDescent="0.3">
      <c r="B27" s="43" t="s">
        <v>526</v>
      </c>
      <c r="C27" s="60" t="s">
        <v>505</v>
      </c>
      <c r="D27" s="55"/>
      <c r="E27" s="51" t="s">
        <v>161</v>
      </c>
      <c r="F27" s="79" t="s">
        <v>0</v>
      </c>
      <c r="G27" s="80"/>
      <c r="H27" s="14">
        <f>SUM(H18:H26)</f>
        <v>0</v>
      </c>
      <c r="I27" s="23"/>
    </row>
    <row r="28" spans="2:16" ht="18.600000000000001" customHeight="1" x14ac:dyDescent="0.25">
      <c r="B28" s="43" t="s">
        <v>527</v>
      </c>
      <c r="C28" s="60" t="s">
        <v>506</v>
      </c>
      <c r="D28" s="55"/>
      <c r="F28" s="24"/>
      <c r="G28" s="24"/>
      <c r="H28" s="25"/>
      <c r="I28" s="23"/>
    </row>
    <row r="29" spans="2:16" ht="18.600000000000001" customHeight="1" thickBot="1" x14ac:dyDescent="0.3">
      <c r="B29" s="54" t="s">
        <v>474</v>
      </c>
      <c r="C29" s="54" t="s">
        <v>475</v>
      </c>
      <c r="D29" s="55"/>
      <c r="E29" s="51" t="s">
        <v>166</v>
      </c>
      <c r="F29" s="81" t="s">
        <v>162</v>
      </c>
      <c r="G29" s="82"/>
      <c r="H29" s="15">
        <f>ROUND(H8+H15+H27,2)</f>
        <v>0</v>
      </c>
      <c r="I29" s="23"/>
    </row>
    <row r="30" spans="2:16" ht="18.600000000000001" customHeight="1" thickBot="1" x14ac:dyDescent="0.3">
      <c r="B30" s="43" t="s">
        <v>528</v>
      </c>
      <c r="C30" s="60" t="s">
        <v>69</v>
      </c>
      <c r="D30" s="55"/>
      <c r="I30" s="23"/>
    </row>
    <row r="31" spans="2:16" ht="18.600000000000001" customHeight="1" thickBot="1" x14ac:dyDescent="0.3">
      <c r="B31" s="43" t="s">
        <v>529</v>
      </c>
      <c r="C31" s="60" t="s">
        <v>70</v>
      </c>
      <c r="D31" s="55"/>
      <c r="E31" s="51" t="s">
        <v>167</v>
      </c>
      <c r="F31" s="28" t="s">
        <v>165</v>
      </c>
      <c r="G31" s="29"/>
      <c r="H31" s="16">
        <f>ROUND(D5+D6+D95,2)</f>
        <v>0</v>
      </c>
      <c r="I31" s="23"/>
    </row>
    <row r="32" spans="2:16" ht="18.600000000000001" customHeight="1" thickBot="1" x14ac:dyDescent="0.3">
      <c r="B32" s="43" t="s">
        <v>530</v>
      </c>
      <c r="C32" s="60" t="s">
        <v>71</v>
      </c>
      <c r="D32" s="55"/>
      <c r="F32" s="27"/>
      <c r="G32" s="27"/>
      <c r="H32" s="17"/>
      <c r="I32" s="23"/>
    </row>
    <row r="33" spans="2:9" ht="18.600000000000001" customHeight="1" thickBot="1" x14ac:dyDescent="0.3">
      <c r="B33" s="43" t="s">
        <v>531</v>
      </c>
      <c r="C33" s="60" t="s">
        <v>72</v>
      </c>
      <c r="D33" s="55"/>
      <c r="F33" s="83" t="s">
        <v>168</v>
      </c>
      <c r="G33" s="84"/>
      <c r="H33" s="18">
        <f>SUM(H29:H31)</f>
        <v>0</v>
      </c>
      <c r="I33" s="23"/>
    </row>
    <row r="34" spans="2:9" ht="18.600000000000001" customHeight="1" thickBot="1" x14ac:dyDescent="0.3">
      <c r="B34" s="43" t="s">
        <v>532</v>
      </c>
      <c r="C34" s="60" t="s">
        <v>73</v>
      </c>
      <c r="D34" s="55"/>
      <c r="F34" s="30"/>
      <c r="G34" s="30"/>
      <c r="H34" s="31"/>
      <c r="I34" s="23"/>
    </row>
    <row r="35" spans="2:9" ht="18.600000000000001" customHeight="1" thickBot="1" x14ac:dyDescent="0.3">
      <c r="B35" s="43" t="s">
        <v>533</v>
      </c>
      <c r="C35" s="60" t="s">
        <v>74</v>
      </c>
      <c r="D35" s="55"/>
      <c r="F35" s="32" t="s">
        <v>136</v>
      </c>
      <c r="G35" s="33"/>
      <c r="H35" s="19"/>
      <c r="I35" s="23"/>
    </row>
    <row r="36" spans="2:9" ht="18.600000000000001" customHeight="1" x14ac:dyDescent="0.25">
      <c r="B36" s="43" t="s">
        <v>534</v>
      </c>
      <c r="C36" s="60" t="s">
        <v>75</v>
      </c>
      <c r="D36" s="55"/>
      <c r="F36" s="89" t="s">
        <v>1</v>
      </c>
      <c r="G36" s="90"/>
      <c r="H36" s="47"/>
      <c r="I36" s="34" t="s">
        <v>138</v>
      </c>
    </row>
    <row r="37" spans="2:9" ht="18.600000000000001" customHeight="1" x14ac:dyDescent="0.25">
      <c r="B37" s="43" t="s">
        <v>535</v>
      </c>
      <c r="C37" s="60" t="s">
        <v>35</v>
      </c>
      <c r="D37" s="55"/>
      <c r="F37" s="85" t="s">
        <v>2</v>
      </c>
      <c r="G37" s="86"/>
      <c r="H37" s="48"/>
      <c r="I37" s="34" t="str">
        <f>"Should balance to I&amp;E (£"&amp;IF(D95="",TEXT(0,"#,##0.00"),TEXT(D95,"#,##0.00"))&amp;")"</f>
        <v>Should balance to I&amp;E (£0.00)</v>
      </c>
    </row>
    <row r="38" spans="2:9" ht="18.600000000000001" customHeight="1" x14ac:dyDescent="0.25">
      <c r="B38" s="43" t="s">
        <v>536</v>
      </c>
      <c r="C38" s="60" t="s">
        <v>76</v>
      </c>
      <c r="D38" s="55"/>
      <c r="F38" s="35" t="s">
        <v>29</v>
      </c>
      <c r="G38" s="36"/>
      <c r="H38" s="48"/>
      <c r="I38" s="34" t="s">
        <v>139</v>
      </c>
    </row>
    <row r="39" spans="2:9" ht="18.600000000000001" customHeight="1" thickBot="1" x14ac:dyDescent="0.3">
      <c r="B39" s="43" t="s">
        <v>537</v>
      </c>
      <c r="C39" s="60" t="s">
        <v>36</v>
      </c>
      <c r="D39" s="55"/>
      <c r="F39" s="37" t="s">
        <v>3</v>
      </c>
      <c r="G39" s="38"/>
      <c r="H39" s="49"/>
      <c r="I39" s="34" t="s">
        <v>139</v>
      </c>
    </row>
    <row r="40" spans="2:9" ht="18.600000000000001" customHeight="1" thickBot="1" x14ac:dyDescent="0.3">
      <c r="B40" s="43" t="s">
        <v>538</v>
      </c>
      <c r="C40" s="60" t="s">
        <v>77</v>
      </c>
      <c r="D40" s="55"/>
      <c r="E40" s="51" t="s">
        <v>169</v>
      </c>
      <c r="F40" s="87" t="s">
        <v>4</v>
      </c>
      <c r="G40" s="88"/>
      <c r="H40" s="20">
        <f>SUM(H36:H39)</f>
        <v>0</v>
      </c>
      <c r="I40" s="23"/>
    </row>
    <row r="41" spans="2:9" ht="18.600000000000001" customHeight="1" thickBot="1" x14ac:dyDescent="0.3">
      <c r="B41" s="43" t="s">
        <v>539</v>
      </c>
      <c r="C41" s="60" t="s">
        <v>38</v>
      </c>
      <c r="D41" s="55"/>
      <c r="F41" s="39" t="s">
        <v>5</v>
      </c>
      <c r="G41" s="40"/>
      <c r="H41" s="41"/>
      <c r="I41" s="23"/>
    </row>
    <row r="42" spans="2:9" ht="18.600000000000001" customHeight="1" thickBot="1" x14ac:dyDescent="0.3">
      <c r="B42" s="43" t="s">
        <v>540</v>
      </c>
      <c r="C42" s="60" t="s">
        <v>37</v>
      </c>
      <c r="D42" s="55"/>
      <c r="I42" s="23"/>
    </row>
    <row r="43" spans="2:9" ht="18.600000000000001" customHeight="1" thickBot="1" x14ac:dyDescent="0.3">
      <c r="B43" s="43" t="s">
        <v>541</v>
      </c>
      <c r="C43" s="60" t="s">
        <v>39</v>
      </c>
      <c r="D43" s="55"/>
      <c r="F43" s="77" t="s">
        <v>170</v>
      </c>
      <c r="G43" s="78"/>
      <c r="H43" s="42" t="str">
        <f>IF(AND(-H29=H31,H31=H40),"Yes","No")</f>
        <v>Yes</v>
      </c>
      <c r="I43" s="23"/>
    </row>
    <row r="44" spans="2:9" ht="18.600000000000001" customHeight="1" x14ac:dyDescent="0.25">
      <c r="B44" s="43" t="s">
        <v>542</v>
      </c>
      <c r="C44" s="60" t="s">
        <v>78</v>
      </c>
      <c r="D44" s="55"/>
      <c r="I44" s="23"/>
    </row>
    <row r="45" spans="2:9" ht="18.600000000000001" customHeight="1" x14ac:dyDescent="0.25">
      <c r="B45" s="43" t="s">
        <v>543</v>
      </c>
      <c r="C45" s="60" t="s">
        <v>30</v>
      </c>
      <c r="D45" s="55"/>
      <c r="I45" s="23"/>
    </row>
    <row r="46" spans="2:9" ht="18.600000000000001" customHeight="1" x14ac:dyDescent="0.25">
      <c r="B46" s="43" t="s">
        <v>544</v>
      </c>
      <c r="C46" s="60" t="s">
        <v>31</v>
      </c>
      <c r="D46" s="55"/>
      <c r="I46" s="23"/>
    </row>
    <row r="47" spans="2:9" ht="18.600000000000001" customHeight="1" x14ac:dyDescent="0.25">
      <c r="B47" s="43" t="s">
        <v>545</v>
      </c>
      <c r="C47" s="60" t="s">
        <v>40</v>
      </c>
      <c r="D47" s="55"/>
      <c r="I47" s="23"/>
    </row>
    <row r="48" spans="2:9" ht="18.600000000000001" customHeight="1" x14ac:dyDescent="0.25">
      <c r="B48" s="43" t="s">
        <v>546</v>
      </c>
      <c r="C48" s="60" t="s">
        <v>79</v>
      </c>
      <c r="D48" s="55"/>
      <c r="I48" s="23"/>
    </row>
    <row r="49" spans="2:9" ht="18.600000000000001" customHeight="1" x14ac:dyDescent="0.25">
      <c r="B49" s="43" t="s">
        <v>547</v>
      </c>
      <c r="C49" s="60" t="s">
        <v>487</v>
      </c>
      <c r="D49" s="55"/>
      <c r="I49" s="23"/>
    </row>
    <row r="50" spans="2:9" ht="18.600000000000001" customHeight="1" x14ac:dyDescent="0.25">
      <c r="B50" s="43" t="s">
        <v>548</v>
      </c>
      <c r="C50" s="60" t="s">
        <v>488</v>
      </c>
      <c r="D50" s="55"/>
      <c r="I50" s="23"/>
    </row>
    <row r="51" spans="2:9" ht="18.600000000000001" customHeight="1" x14ac:dyDescent="0.25">
      <c r="B51" s="43" t="s">
        <v>549</v>
      </c>
      <c r="C51" s="60" t="s">
        <v>492</v>
      </c>
      <c r="D51" s="55"/>
      <c r="I51" s="23"/>
    </row>
    <row r="52" spans="2:9" ht="18.600000000000001" customHeight="1" x14ac:dyDescent="0.25">
      <c r="B52" s="43" t="s">
        <v>550</v>
      </c>
      <c r="C52" s="60" t="s">
        <v>489</v>
      </c>
      <c r="D52" s="55"/>
      <c r="I52" s="23"/>
    </row>
    <row r="53" spans="2:9" ht="18.600000000000001" customHeight="1" x14ac:dyDescent="0.25">
      <c r="B53" s="43" t="s">
        <v>551</v>
      </c>
      <c r="C53" s="60" t="s">
        <v>490</v>
      </c>
      <c r="D53" s="55"/>
      <c r="I53" s="23"/>
    </row>
    <row r="54" spans="2:9" ht="18.600000000000001" customHeight="1" x14ac:dyDescent="0.25">
      <c r="B54" s="43" t="s">
        <v>552</v>
      </c>
      <c r="C54" s="60" t="s">
        <v>491</v>
      </c>
      <c r="D54" s="55"/>
      <c r="I54" s="23"/>
    </row>
    <row r="55" spans="2:9" ht="18.600000000000001" customHeight="1" x14ac:dyDescent="0.25">
      <c r="B55" s="43" t="s">
        <v>553</v>
      </c>
      <c r="C55" s="60" t="s">
        <v>493</v>
      </c>
      <c r="D55" s="55"/>
      <c r="I55" s="23"/>
    </row>
    <row r="56" spans="2:9" ht="18.600000000000001" customHeight="1" x14ac:dyDescent="0.25">
      <c r="B56" s="43" t="s">
        <v>554</v>
      </c>
      <c r="C56" s="60" t="s">
        <v>80</v>
      </c>
      <c r="D56" s="55"/>
      <c r="I56" s="23"/>
    </row>
    <row r="57" spans="2:9" ht="18.600000000000001" customHeight="1" x14ac:dyDescent="0.25">
      <c r="B57" s="43" t="s">
        <v>555</v>
      </c>
      <c r="C57" s="60" t="s">
        <v>41</v>
      </c>
      <c r="D57" s="55"/>
      <c r="I57" s="23"/>
    </row>
    <row r="58" spans="2:9" ht="18.600000000000001" customHeight="1" x14ac:dyDescent="0.25">
      <c r="B58" s="43" t="s">
        <v>556</v>
      </c>
      <c r="C58" s="60" t="s">
        <v>81</v>
      </c>
      <c r="D58" s="55"/>
      <c r="I58" s="23"/>
    </row>
    <row r="59" spans="2:9" ht="18.600000000000001" customHeight="1" x14ac:dyDescent="0.25">
      <c r="B59" s="43" t="s">
        <v>557</v>
      </c>
      <c r="C59" s="60" t="s">
        <v>32</v>
      </c>
      <c r="D59" s="55"/>
      <c r="I59" s="23"/>
    </row>
    <row r="60" spans="2:9" ht="18.600000000000001" customHeight="1" x14ac:dyDescent="0.25">
      <c r="B60" s="43" t="s">
        <v>558</v>
      </c>
      <c r="C60" s="60" t="s">
        <v>33</v>
      </c>
      <c r="D60" s="55"/>
      <c r="I60" s="23"/>
    </row>
    <row r="61" spans="2:9" ht="18.600000000000001" customHeight="1" x14ac:dyDescent="0.25">
      <c r="B61" s="43" t="s">
        <v>559</v>
      </c>
      <c r="C61" s="60" t="s">
        <v>82</v>
      </c>
      <c r="D61" s="55"/>
      <c r="H61" s="44"/>
      <c r="I61" s="23"/>
    </row>
    <row r="62" spans="2:9" ht="18.600000000000001" customHeight="1" x14ac:dyDescent="0.25">
      <c r="B62" s="43" t="s">
        <v>560</v>
      </c>
      <c r="C62" s="60" t="s">
        <v>83</v>
      </c>
      <c r="D62" s="55"/>
      <c r="H62" s="44"/>
      <c r="I62" s="23"/>
    </row>
    <row r="63" spans="2:9" ht="18.600000000000001" customHeight="1" x14ac:dyDescent="0.25">
      <c r="B63" s="43" t="s">
        <v>561</v>
      </c>
      <c r="C63" s="60" t="s">
        <v>88</v>
      </c>
      <c r="D63" s="55"/>
      <c r="H63" s="44"/>
      <c r="I63" s="23"/>
    </row>
    <row r="64" spans="2:9" ht="18.600000000000001" customHeight="1" x14ac:dyDescent="0.25">
      <c r="B64" s="43" t="s">
        <v>562</v>
      </c>
      <c r="C64" s="60" t="s">
        <v>84</v>
      </c>
      <c r="D64" s="55"/>
      <c r="H64" s="44"/>
      <c r="I64" s="23"/>
    </row>
    <row r="65" spans="1:9" ht="18.600000000000001" customHeight="1" x14ac:dyDescent="0.25">
      <c r="B65" s="43" t="s">
        <v>563</v>
      </c>
      <c r="C65" s="60" t="s">
        <v>34</v>
      </c>
      <c r="D65" s="55"/>
      <c r="H65" s="44"/>
      <c r="I65" s="23"/>
    </row>
    <row r="66" spans="1:9" ht="18.600000000000001" customHeight="1" x14ac:dyDescent="0.25">
      <c r="B66" s="43" t="s">
        <v>564</v>
      </c>
      <c r="C66" s="60" t="s">
        <v>85</v>
      </c>
      <c r="D66" s="55"/>
      <c r="H66" s="44"/>
      <c r="I66" s="45"/>
    </row>
    <row r="67" spans="1:9" ht="18.600000000000001" customHeight="1" x14ac:dyDescent="0.25">
      <c r="B67" s="43" t="s">
        <v>565</v>
      </c>
      <c r="C67" s="60" t="s">
        <v>86</v>
      </c>
      <c r="D67" s="55"/>
      <c r="H67" s="44"/>
      <c r="I67" s="45"/>
    </row>
    <row r="68" spans="1:9" ht="18.600000000000001" customHeight="1" x14ac:dyDescent="0.25">
      <c r="B68" s="43" t="s">
        <v>566</v>
      </c>
      <c r="C68" s="60" t="s">
        <v>87</v>
      </c>
      <c r="D68" s="55"/>
      <c r="H68" s="44"/>
      <c r="I68" s="46"/>
    </row>
    <row r="69" spans="1:9" ht="18.600000000000001" customHeight="1" x14ac:dyDescent="0.25">
      <c r="B69" s="54" t="s">
        <v>476</v>
      </c>
      <c r="C69" s="54" t="s">
        <v>477</v>
      </c>
      <c r="D69" s="55"/>
      <c r="H69" s="44"/>
      <c r="I69" s="46"/>
    </row>
    <row r="70" spans="1:9" ht="18.600000000000001" customHeight="1" x14ac:dyDescent="0.25">
      <c r="B70" s="43" t="s">
        <v>567</v>
      </c>
      <c r="C70" s="60" t="s">
        <v>53</v>
      </c>
      <c r="D70" s="55"/>
      <c r="H70" s="44"/>
      <c r="I70" s="46"/>
    </row>
    <row r="71" spans="1:9" ht="18.600000000000001" customHeight="1" x14ac:dyDescent="0.25">
      <c r="B71" s="43" t="s">
        <v>568</v>
      </c>
      <c r="C71" s="60" t="s">
        <v>54</v>
      </c>
      <c r="D71" s="55"/>
      <c r="H71" s="44"/>
      <c r="I71" s="46"/>
    </row>
    <row r="72" spans="1:9" ht="18.600000000000001" customHeight="1" x14ac:dyDescent="0.25">
      <c r="B72" s="43" t="s">
        <v>569</v>
      </c>
      <c r="C72" s="60" t="s">
        <v>55</v>
      </c>
      <c r="D72" s="55"/>
      <c r="H72" s="44"/>
      <c r="I72" s="46"/>
    </row>
    <row r="73" spans="1:9" ht="18.600000000000001" customHeight="1" x14ac:dyDescent="0.25">
      <c r="B73" s="43" t="s">
        <v>570</v>
      </c>
      <c r="C73" s="60" t="s">
        <v>56</v>
      </c>
      <c r="D73" s="55"/>
      <c r="H73" s="44"/>
      <c r="I73" s="46"/>
    </row>
    <row r="74" spans="1:9" ht="18.600000000000001" customHeight="1" x14ac:dyDescent="0.25">
      <c r="B74" s="43" t="s">
        <v>571</v>
      </c>
      <c r="C74" s="60" t="s">
        <v>57</v>
      </c>
      <c r="D74" s="55"/>
      <c r="H74" s="44"/>
      <c r="I74" s="46"/>
    </row>
    <row r="75" spans="1:9" ht="18.600000000000001" customHeight="1" x14ac:dyDescent="0.25">
      <c r="A75" s="71"/>
      <c r="B75" s="43" t="s">
        <v>572</v>
      </c>
      <c r="C75" s="60" t="s">
        <v>58</v>
      </c>
      <c r="D75" s="55"/>
      <c r="H75" s="44"/>
      <c r="I75" s="46"/>
    </row>
    <row r="76" spans="1:9" ht="18.600000000000001" customHeight="1" x14ac:dyDescent="0.25">
      <c r="B76" s="43" t="s">
        <v>573</v>
      </c>
      <c r="C76" s="60" t="s">
        <v>59</v>
      </c>
      <c r="D76" s="55"/>
      <c r="H76" s="44"/>
      <c r="I76" s="46"/>
    </row>
    <row r="77" spans="1:9" ht="18.600000000000001" customHeight="1" x14ac:dyDescent="0.25">
      <c r="B77" s="43" t="s">
        <v>574</v>
      </c>
      <c r="C77" s="60" t="s">
        <v>60</v>
      </c>
      <c r="D77" s="55"/>
      <c r="H77" s="44"/>
      <c r="I77" s="46"/>
    </row>
    <row r="78" spans="1:9" ht="18.600000000000001" customHeight="1" x14ac:dyDescent="0.25">
      <c r="B78" s="43" t="s">
        <v>575</v>
      </c>
      <c r="C78" s="60" t="s">
        <v>61</v>
      </c>
      <c r="D78" s="55"/>
      <c r="H78" s="44"/>
      <c r="I78" s="46"/>
    </row>
    <row r="79" spans="1:9" ht="18.600000000000001" customHeight="1" x14ac:dyDescent="0.25">
      <c r="B79" s="43" t="s">
        <v>576</v>
      </c>
      <c r="C79" s="60" t="s">
        <v>42</v>
      </c>
      <c r="D79" s="55"/>
      <c r="H79" s="44"/>
      <c r="I79" s="46"/>
    </row>
    <row r="80" spans="1:9" ht="18.600000000000001" customHeight="1" x14ac:dyDescent="0.25">
      <c r="B80" s="43" t="s">
        <v>577</v>
      </c>
      <c r="C80" s="60" t="s">
        <v>62</v>
      </c>
      <c r="D80" s="55"/>
      <c r="H80" s="44"/>
      <c r="I80" s="46"/>
    </row>
    <row r="81" spans="1:9" ht="18.600000000000001" customHeight="1" x14ac:dyDescent="0.25">
      <c r="B81" s="43" t="s">
        <v>578</v>
      </c>
      <c r="C81" s="60" t="s">
        <v>63</v>
      </c>
      <c r="D81" s="55"/>
      <c r="H81" s="44"/>
      <c r="I81" s="46"/>
    </row>
    <row r="82" spans="1:9" ht="18.600000000000001" customHeight="1" x14ac:dyDescent="0.25">
      <c r="B82" s="43" t="s">
        <v>579</v>
      </c>
      <c r="C82" s="60" t="s">
        <v>64</v>
      </c>
      <c r="D82" s="55"/>
      <c r="H82" s="44"/>
      <c r="I82" s="46"/>
    </row>
    <row r="83" spans="1:9" ht="18.600000000000001" customHeight="1" x14ac:dyDescent="0.25">
      <c r="B83" s="43" t="s">
        <v>580</v>
      </c>
      <c r="C83" s="60" t="s">
        <v>65</v>
      </c>
      <c r="D83" s="55"/>
      <c r="H83" s="44"/>
      <c r="I83" s="46"/>
    </row>
    <row r="84" spans="1:9" ht="18.600000000000001" customHeight="1" x14ac:dyDescent="0.25">
      <c r="B84" s="43" t="s">
        <v>581</v>
      </c>
      <c r="C84" s="60" t="s">
        <v>66</v>
      </c>
      <c r="D84" s="55"/>
      <c r="H84" s="44"/>
      <c r="I84" s="46"/>
    </row>
    <row r="85" spans="1:9" ht="18.600000000000001" customHeight="1" x14ac:dyDescent="0.25">
      <c r="B85" s="43" t="s">
        <v>582</v>
      </c>
      <c r="C85" s="60" t="s">
        <v>67</v>
      </c>
      <c r="D85" s="55"/>
      <c r="I85" s="46"/>
    </row>
    <row r="86" spans="1:9" ht="18.600000000000001" customHeight="1" x14ac:dyDescent="0.25">
      <c r="B86" s="43" t="s">
        <v>583</v>
      </c>
      <c r="C86" s="60" t="s">
        <v>68</v>
      </c>
      <c r="D86" s="55"/>
      <c r="I86" s="46"/>
    </row>
    <row r="87" spans="1:9" ht="18.600000000000001" customHeight="1" x14ac:dyDescent="0.25">
      <c r="B87" s="43" t="s">
        <v>584</v>
      </c>
      <c r="C87" s="60" t="s">
        <v>590</v>
      </c>
      <c r="D87" s="55"/>
      <c r="F87" s="63"/>
      <c r="I87" s="46"/>
    </row>
    <row r="88" spans="1:9" ht="18.600000000000001" customHeight="1" x14ac:dyDescent="0.25">
      <c r="B88" s="43" t="s">
        <v>585</v>
      </c>
      <c r="C88" s="60" t="s">
        <v>589</v>
      </c>
      <c r="D88" s="55"/>
      <c r="F88" s="63"/>
      <c r="I88" s="46"/>
    </row>
    <row r="89" spans="1:9" ht="18.600000000000001" customHeight="1" x14ac:dyDescent="0.25">
      <c r="B89" s="43" t="s">
        <v>586</v>
      </c>
      <c r="C89" s="60" t="s">
        <v>589</v>
      </c>
      <c r="D89" s="55"/>
      <c r="I89" s="46"/>
    </row>
    <row r="90" spans="1:9" ht="18.600000000000001" customHeight="1" x14ac:dyDescent="0.25">
      <c r="B90" s="43" t="s">
        <v>587</v>
      </c>
      <c r="C90" s="60" t="s">
        <v>589</v>
      </c>
      <c r="D90" s="55"/>
      <c r="I90" s="46"/>
    </row>
    <row r="91" spans="1:9" ht="18.600000000000001" customHeight="1" x14ac:dyDescent="0.25">
      <c r="B91" s="54" t="s">
        <v>478</v>
      </c>
      <c r="C91" s="54" t="s">
        <v>479</v>
      </c>
      <c r="D91" s="55"/>
      <c r="I91" s="46"/>
    </row>
    <row r="92" spans="1:9" ht="18.600000000000001" customHeight="1" x14ac:dyDescent="0.25">
      <c r="B92" s="43" t="s">
        <v>142</v>
      </c>
      <c r="C92" s="60" t="s">
        <v>143</v>
      </c>
      <c r="D92" s="55"/>
      <c r="I92" s="46"/>
    </row>
    <row r="93" spans="1:9" ht="18.600000000000001" customHeight="1" x14ac:dyDescent="0.25">
      <c r="B93" s="43" t="s">
        <v>27</v>
      </c>
      <c r="C93" s="60" t="s">
        <v>95</v>
      </c>
      <c r="D93" s="55"/>
      <c r="I93" s="46"/>
    </row>
    <row r="94" spans="1:9" ht="18.600000000000001" customHeight="1" x14ac:dyDescent="0.25">
      <c r="B94" s="43" t="s">
        <v>524</v>
      </c>
      <c r="C94" s="60" t="s">
        <v>95</v>
      </c>
      <c r="D94" s="55"/>
      <c r="I94" s="46"/>
    </row>
    <row r="95" spans="1:9" ht="18.600000000000001" customHeight="1" x14ac:dyDescent="0.25">
      <c r="A95" s="72" t="s">
        <v>164</v>
      </c>
      <c r="B95" s="43" t="s">
        <v>7</v>
      </c>
      <c r="C95" s="60" t="s">
        <v>2</v>
      </c>
      <c r="D95" s="55"/>
      <c r="I95" s="46"/>
    </row>
    <row r="96" spans="1:9" ht="18.600000000000001" customHeight="1" x14ac:dyDescent="0.25">
      <c r="B96" s="43" t="s">
        <v>469</v>
      </c>
      <c r="C96" s="60" t="s">
        <v>49</v>
      </c>
      <c r="D96" s="55"/>
      <c r="I96" s="46"/>
    </row>
    <row r="97" spans="2:9" ht="18.600000000000001" customHeight="1" x14ac:dyDescent="0.25">
      <c r="B97" s="43" t="s">
        <v>469</v>
      </c>
      <c r="C97" s="60" t="s">
        <v>50</v>
      </c>
      <c r="D97" s="55"/>
      <c r="I97" s="23"/>
    </row>
    <row r="98" spans="2:9" ht="18.600000000000001" customHeight="1" x14ac:dyDescent="0.25">
      <c r="B98" s="43" t="s">
        <v>470</v>
      </c>
      <c r="C98" s="60" t="s">
        <v>49</v>
      </c>
      <c r="D98" s="55"/>
      <c r="I98" s="23"/>
    </row>
    <row r="99" spans="2:9" ht="18.600000000000001" customHeight="1" x14ac:dyDescent="0.25">
      <c r="B99" s="43" t="s">
        <v>470</v>
      </c>
      <c r="C99" s="60" t="s">
        <v>50</v>
      </c>
      <c r="D99" s="55"/>
      <c r="I99" s="23"/>
    </row>
    <row r="100" spans="2:9" ht="18.600000000000001" customHeight="1" x14ac:dyDescent="0.25">
      <c r="B100" s="43" t="s">
        <v>149</v>
      </c>
      <c r="C100" s="60" t="s">
        <v>145</v>
      </c>
      <c r="D100" s="55"/>
      <c r="I100" s="23"/>
    </row>
    <row r="101" spans="2:9" ht="18.600000000000001" customHeight="1" x14ac:dyDescent="0.25">
      <c r="B101" s="43" t="s">
        <v>150</v>
      </c>
      <c r="C101" s="60" t="s">
        <v>144</v>
      </c>
      <c r="D101" s="55"/>
      <c r="I101" s="23"/>
    </row>
    <row r="102" spans="2:9" ht="18.600000000000001" customHeight="1" x14ac:dyDescent="0.25">
      <c r="B102" s="43" t="s">
        <v>155</v>
      </c>
      <c r="C102" s="60" t="s">
        <v>157</v>
      </c>
      <c r="D102" s="55"/>
      <c r="I102" s="23"/>
    </row>
    <row r="103" spans="2:9" ht="18.600000000000001" customHeight="1" x14ac:dyDescent="0.25">
      <c r="B103" s="43" t="s">
        <v>156</v>
      </c>
      <c r="C103" s="60" t="s">
        <v>158</v>
      </c>
      <c r="D103" s="55"/>
      <c r="I103" s="23"/>
    </row>
    <row r="104" spans="2:9" ht="18.600000000000001" customHeight="1" x14ac:dyDescent="0.25">
      <c r="B104" s="43" t="s">
        <v>98</v>
      </c>
      <c r="C104" s="61" t="s">
        <v>99</v>
      </c>
      <c r="D104" s="55"/>
      <c r="I104" s="23"/>
    </row>
    <row r="105" spans="2:9" ht="18.600000000000001" customHeight="1" x14ac:dyDescent="0.25">
      <c r="B105" s="43" t="s">
        <v>100</v>
      </c>
      <c r="C105" s="60" t="s">
        <v>101</v>
      </c>
      <c r="D105" s="55"/>
      <c r="I105" s="23"/>
    </row>
    <row r="106" spans="2:9" ht="18.600000000000001" customHeight="1" x14ac:dyDescent="0.25">
      <c r="B106" s="43" t="s">
        <v>8</v>
      </c>
      <c r="C106" s="60" t="s">
        <v>102</v>
      </c>
      <c r="D106" s="55"/>
      <c r="I106" s="23"/>
    </row>
    <row r="107" spans="2:9" ht="18.600000000000001" customHeight="1" x14ac:dyDescent="0.25">
      <c r="B107" s="43" t="s">
        <v>9</v>
      </c>
      <c r="C107" s="60" t="s">
        <v>103</v>
      </c>
      <c r="D107" s="55"/>
      <c r="I107" s="23"/>
    </row>
    <row r="108" spans="2:9" ht="18.600000000000001" customHeight="1" x14ac:dyDescent="0.25">
      <c r="B108" s="43" t="s">
        <v>104</v>
      </c>
      <c r="C108" s="60" t="s">
        <v>105</v>
      </c>
      <c r="D108" s="55"/>
      <c r="I108" s="23"/>
    </row>
    <row r="109" spans="2:9" ht="18.600000000000001" customHeight="1" x14ac:dyDescent="0.25">
      <c r="B109" s="43" t="s">
        <v>10</v>
      </c>
      <c r="C109" s="60" t="s">
        <v>106</v>
      </c>
      <c r="D109" s="55"/>
      <c r="I109" s="23"/>
    </row>
    <row r="110" spans="2:9" ht="18.600000000000001" customHeight="1" x14ac:dyDescent="0.25">
      <c r="B110" s="43" t="s">
        <v>107</v>
      </c>
      <c r="C110" s="60" t="s">
        <v>108</v>
      </c>
      <c r="D110" s="55"/>
      <c r="I110" s="23"/>
    </row>
    <row r="111" spans="2:9" ht="18.600000000000001" customHeight="1" x14ac:dyDescent="0.25">
      <c r="B111" s="43" t="s">
        <v>11</v>
      </c>
      <c r="C111" s="61" t="s">
        <v>109</v>
      </c>
      <c r="D111" s="55"/>
      <c r="I111" s="23"/>
    </row>
    <row r="112" spans="2:9" ht="18.600000000000001" customHeight="1" x14ac:dyDescent="0.25">
      <c r="B112" s="43" t="s">
        <v>12</v>
      </c>
      <c r="C112" s="60" t="s">
        <v>110</v>
      </c>
      <c r="D112" s="55"/>
      <c r="I112" s="23"/>
    </row>
    <row r="113" spans="2:9" ht="18.600000000000001" customHeight="1" x14ac:dyDescent="0.25">
      <c r="B113" s="43" t="s">
        <v>13</v>
      </c>
      <c r="C113" s="60" t="s">
        <v>111</v>
      </c>
      <c r="D113" s="55"/>
      <c r="I113" s="23"/>
    </row>
    <row r="114" spans="2:9" ht="18.600000000000001" customHeight="1" x14ac:dyDescent="0.25">
      <c r="B114" s="54" t="s">
        <v>481</v>
      </c>
      <c r="C114" s="54" t="s">
        <v>482</v>
      </c>
      <c r="D114" s="55"/>
      <c r="I114" s="23"/>
    </row>
    <row r="115" spans="2:9" ht="18.600000000000001" customHeight="1" x14ac:dyDescent="0.25">
      <c r="B115" s="43" t="s">
        <v>112</v>
      </c>
      <c r="C115" s="60" t="s">
        <v>113</v>
      </c>
      <c r="D115" s="55"/>
      <c r="I115" s="23"/>
    </row>
    <row r="116" spans="2:9" ht="18.600000000000001" customHeight="1" x14ac:dyDescent="0.25">
      <c r="B116" s="43" t="s">
        <v>114</v>
      </c>
      <c r="C116" s="60" t="s">
        <v>115</v>
      </c>
      <c r="D116" s="55"/>
      <c r="I116" s="23"/>
    </row>
    <row r="117" spans="2:9" ht="18.600000000000001" customHeight="1" x14ac:dyDescent="0.25">
      <c r="B117" s="43" t="s">
        <v>14</v>
      </c>
      <c r="C117" s="60" t="s">
        <v>116</v>
      </c>
      <c r="D117" s="55"/>
      <c r="I117" s="23"/>
    </row>
    <row r="118" spans="2:9" ht="18.600000000000001" customHeight="1" x14ac:dyDescent="0.25">
      <c r="B118" s="43" t="s">
        <v>15</v>
      </c>
      <c r="C118" s="60" t="s">
        <v>117</v>
      </c>
      <c r="D118" s="55"/>
    </row>
    <row r="119" spans="2:9" ht="18.600000000000001" customHeight="1" x14ac:dyDescent="0.25">
      <c r="B119" s="43" t="s">
        <v>118</v>
      </c>
      <c r="C119" s="60" t="s">
        <v>119</v>
      </c>
      <c r="D119" s="55"/>
    </row>
    <row r="120" spans="2:9" ht="18.600000000000001" customHeight="1" x14ac:dyDescent="0.25">
      <c r="B120" s="43" t="s">
        <v>16</v>
      </c>
      <c r="C120" s="60" t="s">
        <v>120</v>
      </c>
      <c r="D120" s="55"/>
    </row>
    <row r="121" spans="2:9" ht="18.600000000000001" customHeight="1" x14ac:dyDescent="0.25">
      <c r="B121" s="43" t="s">
        <v>17</v>
      </c>
      <c r="C121" s="60" t="s">
        <v>121</v>
      </c>
      <c r="D121" s="55"/>
    </row>
    <row r="122" spans="2:9" ht="18.600000000000001" customHeight="1" x14ac:dyDescent="0.25">
      <c r="B122" s="43" t="s">
        <v>18</v>
      </c>
      <c r="C122" s="60" t="s">
        <v>122</v>
      </c>
      <c r="D122" s="55"/>
    </row>
    <row r="123" spans="2:9" ht="18.600000000000001" customHeight="1" x14ac:dyDescent="0.25">
      <c r="B123" s="54" t="s">
        <v>480</v>
      </c>
      <c r="C123" s="54" t="s">
        <v>483</v>
      </c>
      <c r="D123" s="55"/>
    </row>
    <row r="124" spans="2:9" ht="18.600000000000001" customHeight="1" x14ac:dyDescent="0.25">
      <c r="B124" s="60" t="s">
        <v>20</v>
      </c>
      <c r="C124" s="60" t="s">
        <v>90</v>
      </c>
      <c r="D124" s="55"/>
    </row>
    <row r="125" spans="2:9" ht="18.600000000000001" customHeight="1" x14ac:dyDescent="0.25">
      <c r="B125" s="43" t="s">
        <v>22</v>
      </c>
      <c r="C125" s="60" t="s">
        <v>92</v>
      </c>
      <c r="D125" s="55"/>
    </row>
    <row r="126" spans="2:9" ht="18.600000000000001" customHeight="1" x14ac:dyDescent="0.25">
      <c r="B126" s="43" t="s">
        <v>19</v>
      </c>
      <c r="C126" s="60" t="s">
        <v>89</v>
      </c>
      <c r="D126" s="55"/>
    </row>
    <row r="127" spans="2:9" ht="18.600000000000001" customHeight="1" x14ac:dyDescent="0.25">
      <c r="B127" s="43" t="s">
        <v>21</v>
      </c>
      <c r="C127" s="60" t="s">
        <v>91</v>
      </c>
      <c r="D127" s="55"/>
    </row>
    <row r="128" spans="2:9" ht="18.600000000000001" customHeight="1" x14ac:dyDescent="0.25">
      <c r="B128" s="43" t="s">
        <v>23</v>
      </c>
      <c r="C128" s="60" t="s">
        <v>93</v>
      </c>
      <c r="D128" s="55"/>
    </row>
    <row r="129" spans="2:4" ht="18.600000000000001" customHeight="1" x14ac:dyDescent="0.25">
      <c r="B129" s="43" t="s">
        <v>24</v>
      </c>
      <c r="C129" s="60" t="s">
        <v>94</v>
      </c>
      <c r="D129" s="55"/>
    </row>
    <row r="130" spans="2:4" ht="18.600000000000001" customHeight="1" x14ac:dyDescent="0.25">
      <c r="B130" s="43" t="s">
        <v>25</v>
      </c>
      <c r="C130" s="60" t="s">
        <v>96</v>
      </c>
      <c r="D130" s="55"/>
    </row>
    <row r="131" spans="2:4" ht="18.600000000000001" customHeight="1" x14ac:dyDescent="0.25">
      <c r="B131" s="43" t="s">
        <v>26</v>
      </c>
      <c r="C131" s="60" t="s">
        <v>97</v>
      </c>
      <c r="D131" s="55"/>
    </row>
    <row r="132" spans="2:4" ht="18.600000000000001" customHeight="1" thickBot="1" x14ac:dyDescent="0.3">
      <c r="B132" s="43" t="s">
        <v>51</v>
      </c>
      <c r="C132" s="62" t="s">
        <v>52</v>
      </c>
      <c r="D132" s="56">
        <f>ROUND(SUM(D5:D131),2)</f>
        <v>0</v>
      </c>
    </row>
  </sheetData>
  <autoFilter ref="B4:D132" xr:uid="{1EBFD5B3-68B0-4243-B8F9-09D942675C22}">
    <filterColumn colId="0" showButton="0"/>
  </autoFilter>
  <sortState xmlns:xlrd2="http://schemas.microsoft.com/office/spreadsheetml/2017/richdata2" ref="B5:C131">
    <sortCondition ref="B5:B131"/>
  </sortState>
  <mergeCells count="36">
    <mergeCell ref="L3:P22"/>
    <mergeCell ref="F12:G12"/>
    <mergeCell ref="F13:G13"/>
    <mergeCell ref="F10:H10"/>
    <mergeCell ref="F11:G11"/>
    <mergeCell ref="F14:G14"/>
    <mergeCell ref="F17:H17"/>
    <mergeCell ref="F18:G18"/>
    <mergeCell ref="F19:G19"/>
    <mergeCell ref="F15:G15"/>
    <mergeCell ref="F20:G20"/>
    <mergeCell ref="B4:C4"/>
    <mergeCell ref="F9:G9"/>
    <mergeCell ref="F1:H1"/>
    <mergeCell ref="F8:G8"/>
    <mergeCell ref="F2:H2"/>
    <mergeCell ref="C3:D3"/>
    <mergeCell ref="F3:H3"/>
    <mergeCell ref="F4:G4"/>
    <mergeCell ref="F5:G5"/>
    <mergeCell ref="F6:G6"/>
    <mergeCell ref="F7:G7"/>
    <mergeCell ref="F23:G23"/>
    <mergeCell ref="F21:G21"/>
    <mergeCell ref="F22:G22"/>
    <mergeCell ref="F16:G16"/>
    <mergeCell ref="F43:G43"/>
    <mergeCell ref="F27:G27"/>
    <mergeCell ref="F24:G24"/>
    <mergeCell ref="F25:G25"/>
    <mergeCell ref="F29:G29"/>
    <mergeCell ref="F33:G33"/>
    <mergeCell ref="F37:G37"/>
    <mergeCell ref="F40:G40"/>
    <mergeCell ref="F36:G36"/>
    <mergeCell ref="F26:G26"/>
  </mergeCells>
  <phoneticPr fontId="16" type="noConversion"/>
  <conditionalFormatting sqref="C15:C22 B27:C28">
    <cfRule type="expression" dxfId="5" priority="7">
      <formula>#REF!&lt;&gt;"VA"</formula>
    </cfRule>
  </conditionalFormatting>
  <conditionalFormatting sqref="D1">
    <cfRule type="containsText" dxfId="4" priority="4" operator="containsText" text="does not">
      <formula>NOT(ISERROR(SEARCH("does not",D1)))</formula>
    </cfRule>
    <cfRule type="containsText" dxfId="3" priority="5" operator="containsText" text="I&amp;E balances">
      <formula>NOT(ISERROR(SEARCH("I&amp;E balances",D1)))</formula>
    </cfRule>
  </conditionalFormatting>
  <conditionalFormatting sqref="D2">
    <cfRule type="expression" dxfId="2" priority="3">
      <formula>$D$132&lt;&gt;0</formula>
    </cfRule>
  </conditionalFormatting>
  <conditionalFormatting sqref="F1:F2 F43:H43">
    <cfRule type="expression" dxfId="1" priority="6">
      <formula>$H$43="Yes"</formula>
    </cfRule>
  </conditionalFormatting>
  <conditionalFormatting sqref="I1:I2">
    <cfRule type="expression" dxfId="0" priority="1">
      <formula>$H$43="Yes"</formula>
    </cfRule>
  </conditionalFormatting>
  <pageMargins left="0.59055118110236227" right="0.59055118110236227" top="0.59055118110236227" bottom="0.11811023622047245"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6f7bad7-08c0-4d31-beb6-8de2bccf0d5e">
      <Terms xmlns="http://schemas.microsoft.com/office/infopath/2007/PartnerControls"/>
    </lcf76f155ced4ddcb4097134ff3c332f>
    <TaxCatchAll xmlns="62865ea8-f116-406c-9840-b9098c6aa2b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54A90CCB51694EB4D9AC1659E6AC48" ma:contentTypeVersion="17" ma:contentTypeDescription="Create a new document." ma:contentTypeScope="" ma:versionID="b0359aa1542eeef360a4b3bdfa0ac489">
  <xsd:schema xmlns:xsd="http://www.w3.org/2001/XMLSchema" xmlns:xs="http://www.w3.org/2001/XMLSchema" xmlns:p="http://schemas.microsoft.com/office/2006/metadata/properties" xmlns:ns2="76f7bad7-08c0-4d31-beb6-8de2bccf0d5e" xmlns:ns3="62865ea8-f116-406c-9840-b9098c6aa2bd" targetNamespace="http://schemas.microsoft.com/office/2006/metadata/properties" ma:root="true" ma:fieldsID="cb3d891e06b74334acb257b0cf2c5352" ns2:_="" ns3:_="">
    <xsd:import namespace="76f7bad7-08c0-4d31-beb6-8de2bccf0d5e"/>
    <xsd:import namespace="62865ea8-f116-406c-9840-b9098c6aa2bd"/>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7bad7-08c0-4d31-beb6-8de2bccf0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cddcab1-4fb3-4190-803e-fbe8b4ce9684"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865ea8-f116-406c-9840-b9098c6aa2b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3829e7f-31d0-4ff4-9a33-a81f2fdf0037}" ma:internalName="TaxCatchAll" ma:showField="CatchAllData" ma:web="62865ea8-f116-406c-9840-b9098c6aa2b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16AC91-B632-4868-91BB-C3666DC9D2DC}">
  <ds:schemaRefs>
    <ds:schemaRef ds:uri="http://schemas.microsoft.com/office/2006/metadata/properties"/>
    <ds:schemaRef ds:uri="http://schemas.microsoft.com/office/infopath/2007/PartnerControls"/>
    <ds:schemaRef ds:uri="76f7bad7-08c0-4d31-beb6-8de2bccf0d5e"/>
    <ds:schemaRef ds:uri="62865ea8-f116-406c-9840-b9098c6aa2bd"/>
  </ds:schemaRefs>
</ds:datastoreItem>
</file>

<file path=customXml/itemProps2.xml><?xml version="1.0" encoding="utf-8"?>
<ds:datastoreItem xmlns:ds="http://schemas.openxmlformats.org/officeDocument/2006/customXml" ds:itemID="{F2DA6DDD-A590-402A-84EC-3D4E6D1F3AC7}">
  <ds:schemaRefs>
    <ds:schemaRef ds:uri="http://schemas.microsoft.com/sharepoint/v3/contenttype/forms"/>
  </ds:schemaRefs>
</ds:datastoreItem>
</file>

<file path=customXml/itemProps3.xml><?xml version="1.0" encoding="utf-8"?>
<ds:datastoreItem xmlns:ds="http://schemas.openxmlformats.org/officeDocument/2006/customXml" ds:itemID="{91BB8D5A-63D4-40EF-8BDA-F8FDD5BA3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f7bad7-08c0-4d31-beb6-8de2bccf0d5e"/>
    <ds:schemaRef ds:uri="62865ea8-f116-406c-9840-b9098c6aa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School List</vt:lpstr>
      <vt:lpstr>I&amp;E with Rec Report</vt:lpstr>
      <vt:lpstr>'I&amp;E with Rec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Tompsett, Peter - CY EPA</dc:creator>
  <cp:lastModifiedBy>Dee Corbishley - CY SCS (Specialist Children's Service</cp:lastModifiedBy>
  <cp:lastPrinted>2024-05-07T14:57:51Z</cp:lastPrinted>
  <dcterms:created xsi:type="dcterms:W3CDTF">2018-04-13T08:42:44Z</dcterms:created>
  <dcterms:modified xsi:type="dcterms:W3CDTF">2025-04-11T13:39:36Z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0x010100D054A90CCB51694EB4D9AC1659E6AC48</vt:lpwstr>
  </property>
  <property fmtid="{D5CDD505-2E9C-101B-9397-08002B2CF9AE}" pid="3" name="Order">
    <vt:r8>100</vt:r8>
  </property>
  <property fmtid="{D5CDD505-2E9C-101B-9397-08002B2CF9AE}" pid="4" name="ComplianceAssetId">
    <vt:lpwstr/>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TriggerFlowInfo">
    <vt:lpwstr/>
  </property>
  <property fmtid="{D5CDD505-2E9C-101B-9397-08002B2CF9AE}" pid="9" name="_ExtendedDescription">
    <vt:lpwstr/>
  </property>
  <property fmtid="{D5CDD505-2E9C-101B-9397-08002B2CF9AE}" pid="10" name="MediaServiceImageTags">
    <vt:lpwstr/>
  </property>
</Properties>
</file>