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SS FP Revenue Finance Team\Schools and PVI Budget Team\School Budgets 2019-20\Formula budget\Budget Book\"/>
    </mc:Choice>
  </mc:AlternateContent>
  <xr:revisionPtr revIDLastSave="0" documentId="13_ncr:1_{A33F190B-870D-4725-A380-1C71813D722F}" xr6:coauthVersionLast="40" xr6:coauthVersionMax="40" xr10:uidLastSave="{00000000-0000-0000-0000-000000000000}"/>
  <bookViews>
    <workbookView xWindow="0" yWindow="0" windowWidth="24000" windowHeight="9465" xr2:uid="{5843E359-37E9-48D9-A9EB-FA382D3B07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27" i="1"/>
  <c r="D28" i="1"/>
  <c r="D29" i="1"/>
  <c r="D30" i="1"/>
  <c r="D17" i="1"/>
  <c r="D14" i="1"/>
  <c r="D13" i="1"/>
  <c r="E36" i="1"/>
  <c r="F36" i="1" s="1"/>
  <c r="H36" i="1" s="1"/>
  <c r="E35" i="1"/>
  <c r="F35" i="1" s="1"/>
  <c r="H35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10" i="1"/>
  <c r="F31" i="1"/>
  <c r="H31" i="1" s="1"/>
  <c r="E31" i="1"/>
</calcChain>
</file>

<file path=xl/sharedStrings.xml><?xml version="1.0" encoding="utf-8"?>
<sst xmlns="http://schemas.openxmlformats.org/spreadsheetml/2006/main" count="55" uniqueCount="53">
  <si>
    <t>= E X 0.069%</t>
  </si>
  <si>
    <t>Factor Number</t>
  </si>
  <si>
    <t>Factor Description</t>
  </si>
  <si>
    <t>NFF when fully implemented</t>
  </si>
  <si>
    <t>NFF incl. non-fringe ACA (0.069%)</t>
  </si>
  <si>
    <t>Kent rates as a % of NFF rates 2019-20</t>
  </si>
  <si>
    <t>Primary - Basic Entitlement</t>
  </si>
  <si>
    <t>Secondary - KS3 Basic Entitlement</t>
  </si>
  <si>
    <t>Secondary - KS4 Basic Entitlement</t>
  </si>
  <si>
    <t>Primary- Free School Meals</t>
  </si>
  <si>
    <t>Secondary- Free School Meals</t>
  </si>
  <si>
    <t>Primary - Ever 6 Free School Meals</t>
  </si>
  <si>
    <t>Secondary - Ever 6 Free School Meals</t>
  </si>
  <si>
    <t>Primary - Income Deprivation Affecting Children Index (F)</t>
  </si>
  <si>
    <t>Primary - Income Deprivation Affecting Children Index (E)</t>
  </si>
  <si>
    <t>Primary - Income Deprivation Affecting Children Index (D)</t>
  </si>
  <si>
    <t>Primary - Income Deprivation Affecting Children Index (C)</t>
  </si>
  <si>
    <t>Primary - Income Deprivation Affecting Children Index (B)</t>
  </si>
  <si>
    <t>Primary - Income Deprivation Affecting Children Index (A)</t>
  </si>
  <si>
    <t>Secondary - Income Deprivation Affecting Children Index (F)</t>
  </si>
  <si>
    <t>Secondary - Income Deprivation Affecting Children Index (E)</t>
  </si>
  <si>
    <t>Secondary - Income Deprivation Affecting Children Index (D)</t>
  </si>
  <si>
    <t>Secondary - Income Deprivation Affecting Children Index (C)</t>
  </si>
  <si>
    <t>Secondary - Income Deprivation Affecting Children Index (B)</t>
  </si>
  <si>
    <t>Secondary - Income Deprivation Affecting Children Index (A)</t>
  </si>
  <si>
    <t>Primary - English as an Additional Language</t>
  </si>
  <si>
    <t>Secondary - English as an Additional Language</t>
  </si>
  <si>
    <t>Primary- Low Prior Attainment</t>
  </si>
  <si>
    <t>Secondary - Low Prior Attainment</t>
  </si>
  <si>
    <t>Primary- Lump Sum</t>
  </si>
  <si>
    <t>Secondary Lump Sum</t>
  </si>
  <si>
    <t>Primary - Minimum Funding Level</t>
  </si>
  <si>
    <t>Secondary - Minimum Funding Level</t>
  </si>
  <si>
    <t>A</t>
  </si>
  <si>
    <t>B</t>
  </si>
  <si>
    <t>C</t>
  </si>
  <si>
    <t>D</t>
  </si>
  <si>
    <t>E</t>
  </si>
  <si>
    <t>Primary - Sparsity (Up to a Maximum )</t>
  </si>
  <si>
    <t>Secondary - Sparsity (Up to Maximum)</t>
  </si>
  <si>
    <t xml:space="preserve"> </t>
  </si>
  <si>
    <t>Primary London Fringe Schools (3.64% X factors 1 to 8)</t>
  </si>
  <si>
    <t>Secondary London Fringe Schools (3.64% X factors 1 to 8)</t>
  </si>
  <si>
    <r>
      <t xml:space="preserve">National Funding Formula (NFF) Rates. </t>
    </r>
    <r>
      <rPr>
        <b/>
        <sz val="10"/>
        <rFont val="Arial"/>
        <family val="2"/>
      </rPr>
      <t>STILL TO BE CONFIRMED DATE OF IMPLEMENTATION</t>
    </r>
  </si>
  <si>
    <t>=B + C</t>
  </si>
  <si>
    <t>= A / D</t>
  </si>
  <si>
    <t>Primary - Split Site - (Local descretion)</t>
  </si>
  <si>
    <t>Secondary - Split Site - (Local descretion)</t>
  </si>
  <si>
    <t>N/A</t>
  </si>
  <si>
    <t>3.64% X factors 1 to 8</t>
  </si>
  <si>
    <t>2019-20 LFF rates,  incl. non-fringe Area Cost Adjustment (ACA) (0.069%)</t>
  </si>
  <si>
    <t>ACA  non-fringe element</t>
  </si>
  <si>
    <t>Kent Local Funding Formula (LFF) Rates 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</si>
</sst>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1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3" xfId="1" quotePrefix="1" applyBorder="1" applyAlignment="1">
      <alignment horizontal="center" vertical="center"/>
    </xf>
    <xf numFmtId="0" fontId="2" fillId="0" borderId="4" xfId="1" quotePrefix="1" applyBorder="1" applyAlignment="1">
      <alignment horizontal="center" vertical="center"/>
    </xf>
    <xf numFmtId="0" fontId="2" fillId="0" borderId="4" xfId="1" quotePrefix="1" applyBorder="1" applyAlignment="1">
      <alignment horizontal="center" vertical="center" wrapText="1"/>
    </xf>
    <xf numFmtId="0" fontId="2" fillId="0" borderId="3" xfId="1" applyBorder="1" applyAlignment="1">
      <alignment horizontal="center"/>
    </xf>
    <xf numFmtId="0" fontId="2" fillId="0" borderId="3" xfId="1" applyBorder="1" applyAlignment="1">
      <alignment horizontal="center" vertical="top" wrapText="1"/>
    </xf>
    <xf numFmtId="0" fontId="2" fillId="0" borderId="3" xfId="1" applyBorder="1" applyAlignment="1">
      <alignment vertical="top"/>
    </xf>
    <xf numFmtId="0" fontId="2" fillId="0" borderId="0" xfId="1" applyAlignment="1">
      <alignment horizontal="center" vertical="top"/>
    </xf>
    <xf numFmtId="0" fontId="2" fillId="0" borderId="6" xfId="1" applyBorder="1"/>
    <xf numFmtId="165" fontId="2" fillId="0" borderId="7" xfId="1" applyNumberFormat="1" applyBorder="1"/>
    <xf numFmtId="164" fontId="2" fillId="0" borderId="7" xfId="1" applyNumberFormat="1" applyBorder="1"/>
    <xf numFmtId="9" fontId="2" fillId="0" borderId="7" xfId="3" applyFont="1" applyBorder="1"/>
    <xf numFmtId="0" fontId="2" fillId="0" borderId="9" xfId="1" applyBorder="1"/>
    <xf numFmtId="165" fontId="2" fillId="0" borderId="10" xfId="1" applyNumberFormat="1" applyBorder="1"/>
    <xf numFmtId="0" fontId="2" fillId="0" borderId="12" xfId="1" applyBorder="1"/>
    <xf numFmtId="165" fontId="2" fillId="0" borderId="12" xfId="1" applyNumberFormat="1" applyBorder="1"/>
    <xf numFmtId="164" fontId="2" fillId="0" borderId="12" xfId="1" applyNumberFormat="1" applyBorder="1"/>
    <xf numFmtId="9" fontId="2" fillId="0" borderId="12" xfId="3" applyFont="1" applyBorder="1"/>
    <xf numFmtId="0" fontId="2" fillId="0" borderId="7" xfId="1" applyBorder="1"/>
    <xf numFmtId="165" fontId="0" fillId="0" borderId="7" xfId="2" applyNumberFormat="1" applyFont="1" applyBorder="1" applyAlignment="1">
      <alignment horizontal="center"/>
    </xf>
    <xf numFmtId="0" fontId="2" fillId="0" borderId="15" xfId="1" applyBorder="1"/>
    <xf numFmtId="0" fontId="2" fillId="0" borderId="14" xfId="1" applyBorder="1"/>
    <xf numFmtId="0" fontId="2" fillId="0" borderId="1" xfId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0" xfId="1" applyAlignment="1">
      <alignment vertical="center" wrapText="1"/>
    </xf>
    <xf numFmtId="0" fontId="2" fillId="0" borderId="0" xfId="1" applyAlignment="1">
      <alignment horizontal="center"/>
    </xf>
    <xf numFmtId="0" fontId="2" fillId="0" borderId="0" xfId="1" quotePrefix="1" applyAlignment="1">
      <alignment horizontal="center" vertical="center"/>
    </xf>
    <xf numFmtId="9" fontId="2" fillId="0" borderId="14" xfId="3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" fillId="0" borderId="3" xfId="1" applyBorder="1" applyAlignment="1">
      <alignment horizontal="left" vertical="top" wrapText="1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65" fontId="0" fillId="0" borderId="7" xfId="2" applyNumberFormat="1" applyFont="1" applyBorder="1" applyAlignment="1">
      <alignment horizontal="center"/>
    </xf>
    <xf numFmtId="165" fontId="2" fillId="0" borderId="13" xfId="1" applyNumberFormat="1" applyBorder="1"/>
    <xf numFmtId="10" fontId="2" fillId="0" borderId="3" xfId="4" applyNumberFormat="1" applyFont="1" applyBorder="1"/>
    <xf numFmtId="165" fontId="2" fillId="0" borderId="3" xfId="3" applyNumberFormat="1" applyFont="1" applyBorder="1"/>
  </cellXfs>
  <cellStyles count="5">
    <cellStyle name="Comma 4" xfId="2" xr:uid="{C76444B9-AEEE-4FFF-9CB8-982093FD1BB3}"/>
    <cellStyle name="Normal" xfId="0" builtinId="0"/>
    <cellStyle name="Normal 2 2" xfId="1" xr:uid="{6A6FB7D7-2E7D-4A1F-A57E-3935F297020E}"/>
    <cellStyle name="Percent" xfId="4" builtinId="5"/>
    <cellStyle name="Percent 5" xfId="3" xr:uid="{7B6E0A5A-E029-4DFD-A6E6-DDBA7D5EE4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7FC0A-274C-48B6-9387-B4E9EFBD5185}">
  <dimension ref="A1:H45"/>
  <sheetViews>
    <sheetView tabSelected="1" topLeftCell="A2" workbookViewId="0">
      <selection activeCell="A3" sqref="A3"/>
    </sheetView>
  </sheetViews>
  <sheetFormatPr defaultColWidth="9.140625" defaultRowHeight="12.75" x14ac:dyDescent="0.2"/>
  <cols>
    <col min="1" max="1" width="9.140625" style="1"/>
    <col min="2" max="2" width="53.5703125" style="1" bestFit="1" customWidth="1"/>
    <col min="3" max="3" width="17.42578125" style="1" bestFit="1" customWidth="1"/>
    <col min="4" max="5" width="12.85546875" style="1" customWidth="1"/>
    <col min="6" max="6" width="14.5703125" style="1" customWidth="1"/>
    <col min="7" max="7" width="6.140625" style="1" customWidth="1"/>
    <col min="8" max="8" width="12.85546875" style="1" customWidth="1"/>
    <col min="9" max="9" width="12" style="1" bestFit="1" customWidth="1"/>
    <col min="10" max="16384" width="9.140625" style="1"/>
  </cols>
  <sheetData>
    <row r="1" spans="1:8" hidden="1" x14ac:dyDescent="0.2">
      <c r="H1" s="1" t="e">
        <v>#REF!</v>
      </c>
    </row>
    <row r="2" spans="1:8" ht="39.75" customHeight="1" x14ac:dyDescent="0.2">
      <c r="A2" s="2" t="s">
        <v>52</v>
      </c>
      <c r="D2" s="24"/>
      <c r="E2" s="25"/>
      <c r="F2" s="26"/>
      <c r="H2" s="2"/>
    </row>
    <row r="3" spans="1:8" x14ac:dyDescent="0.2">
      <c r="D3" s="26"/>
      <c r="E3" s="26"/>
      <c r="F3" s="26"/>
    </row>
    <row r="4" spans="1:8" ht="18.75" customHeight="1" x14ac:dyDescent="0.2">
      <c r="D4" s="26"/>
      <c r="E4" s="26"/>
      <c r="F4" s="26"/>
    </row>
    <row r="5" spans="1:8" ht="24" customHeight="1" x14ac:dyDescent="0.2">
      <c r="D5" s="32" t="s">
        <v>43</v>
      </c>
      <c r="E5" s="32"/>
      <c r="F5" s="32"/>
    </row>
    <row r="6" spans="1:8" ht="30.75" customHeight="1" x14ac:dyDescent="0.2">
      <c r="C6" s="27"/>
      <c r="D6" s="32"/>
      <c r="E6" s="32"/>
      <c r="F6" s="32"/>
    </row>
    <row r="7" spans="1:8" ht="37.5" customHeight="1" x14ac:dyDescent="0.2">
      <c r="C7" s="28"/>
      <c r="E7" s="5" t="s">
        <v>0</v>
      </c>
      <c r="F7" s="4" t="s">
        <v>44</v>
      </c>
      <c r="H7" s="3" t="s">
        <v>45</v>
      </c>
    </row>
    <row r="8" spans="1:8" x14ac:dyDescent="0.2">
      <c r="C8" s="6" t="s">
        <v>33</v>
      </c>
      <c r="D8" s="6" t="s">
        <v>34</v>
      </c>
      <c r="E8" s="6" t="s">
        <v>35</v>
      </c>
      <c r="F8" s="6" t="s">
        <v>36</v>
      </c>
      <c r="H8" s="6" t="s">
        <v>37</v>
      </c>
    </row>
    <row r="9" spans="1:8" ht="75.75" customHeight="1" x14ac:dyDescent="0.2">
      <c r="A9" s="7" t="s">
        <v>1</v>
      </c>
      <c r="B9" s="8" t="s">
        <v>2</v>
      </c>
      <c r="C9" s="7" t="s">
        <v>50</v>
      </c>
      <c r="D9" s="7" t="s">
        <v>3</v>
      </c>
      <c r="E9" s="7" t="s">
        <v>51</v>
      </c>
      <c r="F9" s="7" t="s">
        <v>4</v>
      </c>
      <c r="G9" s="9"/>
      <c r="H9" s="7" t="s">
        <v>5</v>
      </c>
    </row>
    <row r="10" spans="1:8" x14ac:dyDescent="0.2">
      <c r="A10" s="33">
        <v>1</v>
      </c>
      <c r="B10" s="10" t="s">
        <v>6</v>
      </c>
      <c r="C10" s="11">
        <v>2748.8854231000009</v>
      </c>
      <c r="D10" s="11">
        <v>2746.99</v>
      </c>
      <c r="E10" s="11">
        <v>1.8954230999999997</v>
      </c>
      <c r="F10" s="11">
        <v>2748.8854230999996</v>
      </c>
      <c r="H10" s="13">
        <f>C10/F10</f>
        <v>1.0000000000000004</v>
      </c>
    </row>
    <row r="11" spans="1:8" x14ac:dyDescent="0.2">
      <c r="A11" s="34"/>
      <c r="B11" s="14" t="s">
        <v>7</v>
      </c>
      <c r="C11" s="15">
        <v>3865.3152284999983</v>
      </c>
      <c r="D11" s="15">
        <v>3862.65</v>
      </c>
      <c r="E11" s="15">
        <v>2.6652285</v>
      </c>
      <c r="F11" s="15">
        <v>3865.3152285000001</v>
      </c>
      <c r="H11" s="13">
        <f t="shared" ref="H11:H36" si="0">C11/F11</f>
        <v>0.99999999999999956</v>
      </c>
    </row>
    <row r="12" spans="1:8" x14ac:dyDescent="0.2">
      <c r="A12" s="35"/>
      <c r="B12" s="16" t="s">
        <v>8</v>
      </c>
      <c r="C12" s="17">
        <v>4388.8362089000002</v>
      </c>
      <c r="D12" s="17">
        <v>4385.8100000000004</v>
      </c>
      <c r="E12" s="17">
        <v>3.0262089000000003</v>
      </c>
      <c r="F12" s="17">
        <v>4388.8362089000002</v>
      </c>
      <c r="H12" s="13">
        <f t="shared" si="0"/>
        <v>1</v>
      </c>
    </row>
    <row r="13" spans="1:8" x14ac:dyDescent="0.2">
      <c r="A13" s="30">
        <v>2</v>
      </c>
      <c r="B13" s="10" t="s">
        <v>9</v>
      </c>
      <c r="C13" s="11">
        <v>440.3035999999999</v>
      </c>
      <c r="D13" s="11">
        <f>C13</f>
        <v>440.3035999999999</v>
      </c>
      <c r="E13" s="11">
        <v>0.30359999999999998</v>
      </c>
      <c r="F13" s="11">
        <v>440.30360000000002</v>
      </c>
      <c r="H13" s="13">
        <f t="shared" si="0"/>
        <v>0.99999999999999978</v>
      </c>
    </row>
    <row r="14" spans="1:8" x14ac:dyDescent="0.2">
      <c r="A14" s="36"/>
      <c r="B14" s="14" t="s">
        <v>10</v>
      </c>
      <c r="C14" s="11">
        <v>440.30359999999996</v>
      </c>
      <c r="D14" s="11">
        <f>C14</f>
        <v>440.30359999999996</v>
      </c>
      <c r="E14" s="15">
        <v>0.30359999999999998</v>
      </c>
      <c r="F14" s="15">
        <v>440.30360000000002</v>
      </c>
      <c r="H14" s="13">
        <f t="shared" si="0"/>
        <v>0.99999999999999989</v>
      </c>
    </row>
    <row r="15" spans="1:8" x14ac:dyDescent="0.2">
      <c r="A15" s="36"/>
      <c r="B15" s="14" t="s">
        <v>11</v>
      </c>
      <c r="C15" s="15">
        <v>324.22356000000008</v>
      </c>
      <c r="D15" s="15">
        <v>540</v>
      </c>
      <c r="E15" s="15">
        <v>0.37259999999999999</v>
      </c>
      <c r="F15" s="15">
        <v>540.37260000000003</v>
      </c>
      <c r="H15" s="13">
        <f t="shared" si="0"/>
        <v>0.60000000000000009</v>
      </c>
    </row>
    <row r="16" spans="1:8" x14ac:dyDescent="0.2">
      <c r="A16" s="36"/>
      <c r="B16" s="14" t="s">
        <v>12</v>
      </c>
      <c r="C16" s="15">
        <v>471.32498999999996</v>
      </c>
      <c r="D16" s="15">
        <v>785</v>
      </c>
      <c r="E16" s="15">
        <v>0.54164999999999996</v>
      </c>
      <c r="F16" s="15">
        <v>785.54165</v>
      </c>
      <c r="H16" s="13">
        <f t="shared" si="0"/>
        <v>0.6</v>
      </c>
    </row>
    <row r="17" spans="1:8" x14ac:dyDescent="0.2">
      <c r="A17" s="36"/>
      <c r="B17" s="14" t="s">
        <v>13</v>
      </c>
      <c r="C17" s="11">
        <v>200.13800000000009</v>
      </c>
      <c r="D17" s="11">
        <f>C17</f>
        <v>200.13800000000009</v>
      </c>
      <c r="E17" s="15">
        <v>0.13799999999999998</v>
      </c>
      <c r="F17" s="15">
        <v>200.13800000000001</v>
      </c>
      <c r="H17" s="13">
        <f t="shared" si="0"/>
        <v>1.0000000000000004</v>
      </c>
    </row>
    <row r="18" spans="1:8" x14ac:dyDescent="0.2">
      <c r="A18" s="36"/>
      <c r="B18" s="14" t="s">
        <v>14</v>
      </c>
      <c r="C18" s="11">
        <v>240.16560000000007</v>
      </c>
      <c r="D18" s="11">
        <f t="shared" ref="D18:D30" si="1">C18</f>
        <v>240.16560000000007</v>
      </c>
      <c r="E18" s="15">
        <v>0.1656</v>
      </c>
      <c r="F18" s="15">
        <v>240.16560000000001</v>
      </c>
      <c r="H18" s="13">
        <f t="shared" si="0"/>
        <v>1.0000000000000002</v>
      </c>
    </row>
    <row r="19" spans="1:8" x14ac:dyDescent="0.2">
      <c r="A19" s="36"/>
      <c r="B19" s="14" t="s">
        <v>15</v>
      </c>
      <c r="C19" s="11">
        <v>360.24839999999989</v>
      </c>
      <c r="D19" s="11">
        <f t="shared" si="1"/>
        <v>360.24839999999989</v>
      </c>
      <c r="E19" s="15">
        <v>0.24839999999999998</v>
      </c>
      <c r="F19" s="15">
        <v>360.2484</v>
      </c>
      <c r="H19" s="13">
        <f t="shared" si="0"/>
        <v>0.99999999999999967</v>
      </c>
    </row>
    <row r="20" spans="1:8" x14ac:dyDescent="0.2">
      <c r="A20" s="36"/>
      <c r="B20" s="14" t="s">
        <v>16</v>
      </c>
      <c r="C20" s="11">
        <v>390.26909999999975</v>
      </c>
      <c r="D20" s="11">
        <f t="shared" si="1"/>
        <v>390.26909999999975</v>
      </c>
      <c r="E20" s="15">
        <v>0.26910000000000001</v>
      </c>
      <c r="F20" s="15">
        <v>390.26909999999998</v>
      </c>
      <c r="H20" s="13">
        <f t="shared" si="0"/>
        <v>0.99999999999999944</v>
      </c>
    </row>
    <row r="21" spans="1:8" x14ac:dyDescent="0.2">
      <c r="A21" s="36"/>
      <c r="B21" s="14" t="s">
        <v>17</v>
      </c>
      <c r="C21" s="11">
        <v>420.28980000000018</v>
      </c>
      <c r="D21" s="11">
        <f t="shared" si="1"/>
        <v>420.28980000000018</v>
      </c>
      <c r="E21" s="15">
        <v>0.2898</v>
      </c>
      <c r="F21" s="15">
        <v>420.28980000000001</v>
      </c>
      <c r="H21" s="13">
        <f t="shared" si="0"/>
        <v>1.0000000000000004</v>
      </c>
    </row>
    <row r="22" spans="1:8" x14ac:dyDescent="0.2">
      <c r="A22" s="36"/>
      <c r="B22" s="14" t="s">
        <v>18</v>
      </c>
      <c r="C22" s="11">
        <v>575.39675</v>
      </c>
      <c r="D22" s="11">
        <f t="shared" si="1"/>
        <v>575.39675</v>
      </c>
      <c r="E22" s="15">
        <v>0.39674999999999999</v>
      </c>
      <c r="F22" s="15">
        <v>575.39675</v>
      </c>
      <c r="H22" s="13">
        <f t="shared" si="0"/>
        <v>1</v>
      </c>
    </row>
    <row r="23" spans="1:8" x14ac:dyDescent="0.2">
      <c r="A23" s="36"/>
      <c r="B23" s="14" t="s">
        <v>19</v>
      </c>
      <c r="C23" s="11">
        <v>290.20010000000008</v>
      </c>
      <c r="D23" s="11">
        <f t="shared" si="1"/>
        <v>290.20010000000008</v>
      </c>
      <c r="E23" s="15">
        <v>0.2001</v>
      </c>
      <c r="F23" s="15">
        <v>290.20010000000002</v>
      </c>
      <c r="H23" s="13">
        <f t="shared" si="0"/>
        <v>1.0000000000000002</v>
      </c>
    </row>
    <row r="24" spans="1:8" x14ac:dyDescent="0.2">
      <c r="A24" s="36"/>
      <c r="B24" s="14" t="s">
        <v>20</v>
      </c>
      <c r="C24" s="11">
        <v>390.26910000000009</v>
      </c>
      <c r="D24" s="11">
        <f t="shared" si="1"/>
        <v>390.26910000000009</v>
      </c>
      <c r="E24" s="15">
        <v>0.26910000000000001</v>
      </c>
      <c r="F24" s="15">
        <v>390.26909999999998</v>
      </c>
      <c r="H24" s="13">
        <f t="shared" si="0"/>
        <v>1.0000000000000002</v>
      </c>
    </row>
    <row r="25" spans="1:8" x14ac:dyDescent="0.2">
      <c r="A25" s="36"/>
      <c r="B25" s="14" t="s">
        <v>21</v>
      </c>
      <c r="C25" s="11">
        <v>515.35535000000004</v>
      </c>
      <c r="D25" s="11">
        <f t="shared" si="1"/>
        <v>515.35535000000004</v>
      </c>
      <c r="E25" s="15">
        <v>0.35535</v>
      </c>
      <c r="F25" s="15">
        <v>515.35535000000004</v>
      </c>
      <c r="H25" s="13">
        <f t="shared" si="0"/>
        <v>1</v>
      </c>
    </row>
    <row r="26" spans="1:8" x14ac:dyDescent="0.2">
      <c r="A26" s="36"/>
      <c r="B26" s="14" t="s">
        <v>22</v>
      </c>
      <c r="C26" s="11">
        <v>560.38640000000021</v>
      </c>
      <c r="D26" s="11">
        <f t="shared" si="1"/>
        <v>560.38640000000021</v>
      </c>
      <c r="E26" s="15">
        <v>0.38639999999999997</v>
      </c>
      <c r="F26" s="15">
        <v>560.38639999999998</v>
      </c>
      <c r="H26" s="13">
        <f t="shared" si="0"/>
        <v>1.0000000000000004</v>
      </c>
    </row>
    <row r="27" spans="1:8" x14ac:dyDescent="0.2">
      <c r="A27" s="36"/>
      <c r="B27" s="14" t="s">
        <v>23</v>
      </c>
      <c r="C27" s="11">
        <v>600.41399999999987</v>
      </c>
      <c r="D27" s="11">
        <f t="shared" si="1"/>
        <v>600.41399999999987</v>
      </c>
      <c r="E27" s="15">
        <v>0.41399999999999998</v>
      </c>
      <c r="F27" s="15">
        <v>600.41399999999999</v>
      </c>
      <c r="H27" s="13">
        <f t="shared" si="0"/>
        <v>0.99999999999999978</v>
      </c>
    </row>
    <row r="28" spans="1:8" x14ac:dyDescent="0.2">
      <c r="A28" s="31"/>
      <c r="B28" s="16" t="s">
        <v>24</v>
      </c>
      <c r="C28" s="11">
        <v>810.55890000000022</v>
      </c>
      <c r="D28" s="11">
        <f t="shared" si="1"/>
        <v>810.55890000000022</v>
      </c>
      <c r="E28" s="17">
        <v>0.55889999999999995</v>
      </c>
      <c r="F28" s="17">
        <v>810.55889999999999</v>
      </c>
      <c r="H28" s="13">
        <f t="shared" si="0"/>
        <v>1.0000000000000002</v>
      </c>
    </row>
    <row r="29" spans="1:8" x14ac:dyDescent="0.2">
      <c r="A29" s="30">
        <v>4</v>
      </c>
      <c r="B29" s="10" t="s">
        <v>25</v>
      </c>
      <c r="C29" s="11">
        <v>515.35535000000039</v>
      </c>
      <c r="D29" s="11">
        <f t="shared" si="1"/>
        <v>515.35535000000039</v>
      </c>
      <c r="E29" s="11">
        <v>0.35535</v>
      </c>
      <c r="F29" s="11">
        <v>515.35535000000004</v>
      </c>
      <c r="H29" s="13">
        <f t="shared" si="0"/>
        <v>1.0000000000000007</v>
      </c>
    </row>
    <row r="30" spans="1:8" x14ac:dyDescent="0.2">
      <c r="A30" s="31"/>
      <c r="B30" s="16" t="s">
        <v>26</v>
      </c>
      <c r="C30" s="11">
        <v>1385.9556500000003</v>
      </c>
      <c r="D30" s="11">
        <f t="shared" si="1"/>
        <v>1385.9556500000003</v>
      </c>
      <c r="E30" s="17">
        <v>0.95565</v>
      </c>
      <c r="F30" s="17">
        <v>1385.9556500000001</v>
      </c>
      <c r="H30" s="13">
        <f t="shared" si="0"/>
        <v>1.0000000000000002</v>
      </c>
    </row>
    <row r="31" spans="1:8" x14ac:dyDescent="0.2">
      <c r="A31" s="30">
        <v>6</v>
      </c>
      <c r="B31" s="10" t="s">
        <v>27</v>
      </c>
      <c r="C31" s="11">
        <v>733.91</v>
      </c>
      <c r="D31" s="11">
        <v>1022</v>
      </c>
      <c r="E31" s="11">
        <f>D31*0.00069</f>
        <v>0.70517999999999992</v>
      </c>
      <c r="F31" s="11">
        <f>SUM(D31:E31)</f>
        <v>1022.70518</v>
      </c>
      <c r="H31" s="13">
        <f t="shared" si="0"/>
        <v>0.71761639067868999</v>
      </c>
    </row>
    <row r="32" spans="1:8" x14ac:dyDescent="0.2">
      <c r="A32" s="31"/>
      <c r="B32" s="16" t="s">
        <v>28</v>
      </c>
      <c r="C32" s="11">
        <v>1194.0209856545603</v>
      </c>
      <c r="D32" s="11">
        <v>1550</v>
      </c>
      <c r="E32" s="17">
        <v>1.0694999999999999</v>
      </c>
      <c r="F32" s="17">
        <v>1551.0695000000001</v>
      </c>
      <c r="H32" s="13">
        <f t="shared" si="0"/>
        <v>0.76980495435862817</v>
      </c>
    </row>
    <row r="33" spans="1:8" ht="15" customHeight="1" x14ac:dyDescent="0.2">
      <c r="A33" s="30">
        <v>7</v>
      </c>
      <c r="B33" s="10" t="s">
        <v>29</v>
      </c>
      <c r="C33" s="11">
        <v>120082.8</v>
      </c>
      <c r="D33" s="11">
        <v>110000</v>
      </c>
      <c r="E33" s="11">
        <v>75.899999999999991</v>
      </c>
      <c r="F33" s="11">
        <v>110075.9</v>
      </c>
      <c r="H33" s="13">
        <f t="shared" si="0"/>
        <v>1.0909090909090911</v>
      </c>
    </row>
    <row r="34" spans="1:8" ht="15" customHeight="1" x14ac:dyDescent="0.2">
      <c r="A34" s="31"/>
      <c r="B34" s="16" t="s">
        <v>30</v>
      </c>
      <c r="C34" s="11">
        <v>120082.8</v>
      </c>
      <c r="D34" s="11">
        <v>110000</v>
      </c>
      <c r="E34" s="17">
        <v>75.899999999999991</v>
      </c>
      <c r="F34" s="17">
        <v>110075.9</v>
      </c>
      <c r="H34" s="13">
        <f t="shared" si="0"/>
        <v>1.0909090909090911</v>
      </c>
    </row>
    <row r="35" spans="1:8" x14ac:dyDescent="0.2">
      <c r="A35" s="30">
        <v>8</v>
      </c>
      <c r="B35" s="20" t="s">
        <v>38</v>
      </c>
      <c r="C35" s="11">
        <v>25017.250000000004</v>
      </c>
      <c r="D35" s="11">
        <v>25000</v>
      </c>
      <c r="E35" s="11">
        <f t="shared" ref="E35:E36" si="2">D35*0.00069</f>
        <v>17.25</v>
      </c>
      <c r="F35" s="17">
        <f>D35+E35</f>
        <v>25017.25</v>
      </c>
      <c r="H35" s="13">
        <f t="shared" si="0"/>
        <v>1.0000000000000002</v>
      </c>
    </row>
    <row r="36" spans="1:8" x14ac:dyDescent="0.2">
      <c r="A36" s="31"/>
      <c r="B36" s="16" t="s">
        <v>39</v>
      </c>
      <c r="C36" s="38">
        <v>65044.850000000006</v>
      </c>
      <c r="D36" s="11">
        <v>65000</v>
      </c>
      <c r="E36" s="11">
        <f t="shared" si="2"/>
        <v>44.849999999999994</v>
      </c>
      <c r="F36" s="17">
        <f>D36+E36</f>
        <v>65044.85</v>
      </c>
      <c r="H36" s="13">
        <f t="shared" si="0"/>
        <v>1.0000000000000002</v>
      </c>
    </row>
    <row r="37" spans="1:8" ht="15" x14ac:dyDescent="0.25">
      <c r="A37" s="30">
        <v>9</v>
      </c>
      <c r="B37" s="20" t="s">
        <v>41</v>
      </c>
      <c r="C37" s="39">
        <v>3.6400000000000002E-2</v>
      </c>
      <c r="D37" s="37" t="s">
        <v>49</v>
      </c>
      <c r="E37" s="37"/>
      <c r="F37" s="37"/>
      <c r="H37" s="13">
        <v>1.0000000000000002</v>
      </c>
    </row>
    <row r="38" spans="1:8" ht="15" x14ac:dyDescent="0.25">
      <c r="A38" s="31"/>
      <c r="B38" s="16" t="s">
        <v>42</v>
      </c>
      <c r="C38" s="39">
        <v>3.6400000000000002E-2</v>
      </c>
      <c r="D38" s="37" t="s">
        <v>49</v>
      </c>
      <c r="E38" s="37"/>
      <c r="F38" s="37"/>
      <c r="H38" s="19">
        <v>1.0000000000000002</v>
      </c>
    </row>
    <row r="39" spans="1:8" ht="15" x14ac:dyDescent="0.25">
      <c r="A39" s="30">
        <v>10</v>
      </c>
      <c r="B39" s="23" t="s">
        <v>46</v>
      </c>
      <c r="C39" s="40">
        <v>33000</v>
      </c>
      <c r="D39" s="21">
        <v>33000</v>
      </c>
      <c r="E39" s="21"/>
      <c r="F39" s="21"/>
      <c r="H39" s="29" t="s">
        <v>48</v>
      </c>
    </row>
    <row r="40" spans="1:8" ht="15" x14ac:dyDescent="0.25">
      <c r="A40" s="31"/>
      <c r="B40" s="23" t="s">
        <v>47</v>
      </c>
      <c r="C40" s="40">
        <v>33000</v>
      </c>
      <c r="D40" s="21">
        <v>33000</v>
      </c>
      <c r="E40" s="21"/>
      <c r="F40" s="21"/>
      <c r="H40" s="29" t="s">
        <v>48</v>
      </c>
    </row>
    <row r="41" spans="1:8" x14ac:dyDescent="0.2">
      <c r="A41" s="30">
        <v>14</v>
      </c>
      <c r="B41" s="20" t="s">
        <v>31</v>
      </c>
      <c r="C41" s="40">
        <v>3400</v>
      </c>
      <c r="D41" s="11">
        <v>3500</v>
      </c>
      <c r="E41" s="12">
        <v>0</v>
      </c>
      <c r="F41" s="12">
        <v>3500</v>
      </c>
      <c r="H41" s="13">
        <v>0.97142857142857142</v>
      </c>
    </row>
    <row r="42" spans="1:8" x14ac:dyDescent="0.2">
      <c r="A42" s="31"/>
      <c r="B42" s="22" t="s">
        <v>32</v>
      </c>
      <c r="C42" s="40">
        <v>4700</v>
      </c>
      <c r="D42" s="11">
        <v>4800</v>
      </c>
      <c r="E42" s="18">
        <v>0</v>
      </c>
      <c r="F42" s="18">
        <v>4800</v>
      </c>
      <c r="H42" s="19">
        <v>0.97916666666666663</v>
      </c>
    </row>
    <row r="45" spans="1:8" x14ac:dyDescent="0.2">
      <c r="B45" s="1" t="s">
        <v>40</v>
      </c>
    </row>
  </sheetData>
  <mergeCells count="12">
    <mergeCell ref="A39:A40"/>
    <mergeCell ref="A41:A42"/>
    <mergeCell ref="D5:F6"/>
    <mergeCell ref="A10:A12"/>
    <mergeCell ref="A13:A28"/>
    <mergeCell ref="A37:A38"/>
    <mergeCell ref="D37:F37"/>
    <mergeCell ref="D38:F38"/>
    <mergeCell ref="A29:A30"/>
    <mergeCell ref="A31:A32"/>
    <mergeCell ref="A33:A34"/>
    <mergeCell ref="A35:A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Ian - ST F</dc:creator>
  <cp:lastModifiedBy>Hamilton, Ian - ST F</cp:lastModifiedBy>
  <dcterms:created xsi:type="dcterms:W3CDTF">2019-02-15T15:29:46Z</dcterms:created>
  <dcterms:modified xsi:type="dcterms:W3CDTF">2019-02-21T16:00:50Z</dcterms:modified>
</cp:coreProperties>
</file>