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A71" lockStructure="1"/>
  <bookViews>
    <workbookView xWindow="480" yWindow="45" windowWidth="22995" windowHeight="10035"/>
  </bookViews>
  <sheets>
    <sheet name="UIFSM" sheetId="1" r:id="rId1"/>
  </sheets>
  <calcPr calcId="145621"/>
</workbook>
</file>

<file path=xl/calcChain.xml><?xml version="1.0" encoding="utf-8"?>
<calcChain xmlns="http://schemas.openxmlformats.org/spreadsheetml/2006/main">
  <c r="D26" i="1" l="1"/>
  <c r="D7" i="1" l="1"/>
  <c r="D9" i="1" s="1"/>
  <c r="D11" i="1" l="1"/>
  <c r="D13" i="1" s="1"/>
  <c r="D38" i="1"/>
  <c r="D40" i="1" s="1"/>
  <c r="D47" i="1" s="1"/>
  <c r="D15" i="1" l="1"/>
  <c r="D17" i="1" s="1"/>
  <c r="D49" i="1"/>
  <c r="D29" i="1"/>
  <c r="D31" i="1" l="1"/>
  <c r="D33" i="1" s="1"/>
  <c r="D35" i="1" l="1"/>
</calcChain>
</file>

<file path=xl/sharedStrings.xml><?xml version="1.0" encoding="utf-8"?>
<sst xmlns="http://schemas.openxmlformats.org/spreadsheetml/2006/main" count="35" uniqueCount="32">
  <si>
    <t>Number of pupils with new flag on October 2014 census</t>
  </si>
  <si>
    <t>Number of pupils with new flag on January 2015 census</t>
  </si>
  <si>
    <t>Average number of pupils with new flag</t>
  </si>
  <si>
    <t>Anticipated number of meals</t>
  </si>
  <si>
    <t>School size</t>
  </si>
  <si>
    <t>Lump Sum per pupil</t>
  </si>
  <si>
    <t>Pupils on January 2014 census (total pupils)</t>
  </si>
  <si>
    <t>Pupils on January 2014 census NEWLY eligible</t>
  </si>
  <si>
    <t>Lump Sum based on pupil number</t>
  </si>
  <si>
    <t>Lump Sum subject to £3,000 minimum</t>
  </si>
  <si>
    <t>(This is taken to be YrR to Yr2 pupils not already FSM)</t>
  </si>
  <si>
    <t>Academic Year 2014/15</t>
  </si>
  <si>
    <t>Estimated Provisional Revenue Allocation</t>
  </si>
  <si>
    <t>Estimated Final Revenue Funding</t>
  </si>
  <si>
    <t>Estimated Small Schools Lump Sum</t>
  </si>
  <si>
    <t>To be confirmed in June 2014</t>
  </si>
  <si>
    <t>(this allocation is to fund the period September 2014 to March 2015)</t>
  </si>
  <si>
    <t>(in the period April 2015 to July 2015 you would receive the difference between the provisional and final allocations)</t>
  </si>
  <si>
    <t>(the new flag is taken to mean pupils in years R,1 &amp; 2 claiming a free meal who werent eligible under the old FSM rules)</t>
  </si>
  <si>
    <t>Number of Year R 1 &amp; 2 pupils on January 2014 census</t>
  </si>
  <si>
    <t>Multiplied by 87%</t>
  </si>
  <si>
    <t>Multiplied by £2.30 per meal</t>
  </si>
  <si>
    <t>Number of pupils in this group already claiming FSM in January 2014</t>
  </si>
  <si>
    <t>Potential new FSM claimants</t>
  </si>
  <si>
    <t>Funding at £2.30 per meal for the academic year</t>
  </si>
  <si>
    <t>Funding attributable to the financial year 2014/15</t>
  </si>
  <si>
    <t>Funding attributable to the financial year 2015/16</t>
  </si>
  <si>
    <t>Multiplied by 190 meals</t>
  </si>
  <si>
    <t>(this calculation is informed by departmental guidance, the final calculation may differ slightly)</t>
  </si>
  <si>
    <t>(this allocation is for cash flow purposes only, you will in due course have your allocation adjusted as per the calculation below)</t>
  </si>
  <si>
    <r>
      <t xml:space="preserve">Universal Infant Free School Meal Estimator
</t>
    </r>
    <r>
      <rPr>
        <b/>
        <sz val="12"/>
        <color theme="1"/>
        <rFont val="Arial"/>
        <family val="2"/>
      </rPr>
      <t>(please fill in the pink boxes to populate)</t>
    </r>
  </si>
  <si>
    <t>(updated 02/06/14 as DFE confirmed two counts arent weighted)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</si>
</sst>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17" fontId="1" fillId="0" borderId="0" xfId="0" applyNumberFormat="1" applyFont="1" applyProtection="1"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quotePrefix="1" applyFont="1" applyProtection="1">
      <protection hidden="1"/>
    </xf>
    <xf numFmtId="165" fontId="2" fillId="0" borderId="2" xfId="0" applyNumberFormat="1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hidden="1"/>
    </xf>
    <xf numFmtId="165" fontId="2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Protection="1">
      <protection hidden="1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0</xdr:row>
      <xdr:rowOff>1307494</xdr:rowOff>
    </xdr:to>
    <xdr:pic>
      <xdr:nvPicPr>
        <xdr:cNvPr id="2" name="Picture 1" descr="C:\Documents and Settings\PlummO01\Desktop\KCC_Logo_New_2012_Frame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62150" cy="1307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workbookViewId="0">
      <selection activeCell="D3" sqref="D3"/>
    </sheetView>
  </sheetViews>
  <sheetFormatPr defaultRowHeight="15" x14ac:dyDescent="0.2"/>
  <cols>
    <col min="1" max="1" width="58.7109375" style="1" bestFit="1" customWidth="1"/>
    <col min="2" max="2" width="9.140625" style="1"/>
    <col min="3" max="3" width="72.28515625" style="1" bestFit="1" customWidth="1"/>
    <col min="4" max="4" width="15" style="1" customWidth="1"/>
    <col min="5" max="5" width="12.7109375" style="1" bestFit="1" customWidth="1"/>
    <col min="6" max="16384" width="9.140625" style="1"/>
  </cols>
  <sheetData>
    <row r="1" spans="1:4" ht="106.5" customHeight="1" x14ac:dyDescent="0.2">
      <c r="C1" s="2" t="s">
        <v>30</v>
      </c>
    </row>
    <row r="2" spans="1:4" ht="15.75" thickBot="1" x14ac:dyDescent="0.25"/>
    <row r="3" spans="1:4" ht="18.75" thickBot="1" x14ac:dyDescent="0.3">
      <c r="A3" s="3" t="s">
        <v>12</v>
      </c>
      <c r="C3" s="1" t="s">
        <v>19</v>
      </c>
      <c r="D3" s="18"/>
    </row>
    <row r="4" spans="1:4" ht="16.5" thickBot="1" x14ac:dyDescent="0.3">
      <c r="A4" s="4" t="s">
        <v>15</v>
      </c>
    </row>
    <row r="5" spans="1:4" ht="15.75" thickBot="1" x14ac:dyDescent="0.25">
      <c r="A5" s="5" t="s">
        <v>16</v>
      </c>
      <c r="C5" s="1" t="s">
        <v>22</v>
      </c>
      <c r="D5" s="18"/>
    </row>
    <row r="6" spans="1:4" x14ac:dyDescent="0.2">
      <c r="A6" s="23" t="s">
        <v>29</v>
      </c>
      <c r="D6" s="6"/>
    </row>
    <row r="7" spans="1:4" x14ac:dyDescent="0.2">
      <c r="A7" s="24"/>
      <c r="C7" s="1" t="s">
        <v>23</v>
      </c>
      <c r="D7" s="6">
        <f>D3-D5</f>
        <v>0</v>
      </c>
    </row>
    <row r="8" spans="1:4" x14ac:dyDescent="0.2">
      <c r="A8" s="23" t="s">
        <v>28</v>
      </c>
    </row>
    <row r="9" spans="1:4" x14ac:dyDescent="0.2">
      <c r="A9" s="24"/>
      <c r="C9" s="1" t="s">
        <v>20</v>
      </c>
      <c r="D9" s="7">
        <f>D7*0.87</f>
        <v>0</v>
      </c>
    </row>
    <row r="11" spans="1:4" x14ac:dyDescent="0.2">
      <c r="C11" s="1" t="s">
        <v>27</v>
      </c>
      <c r="D11" s="8">
        <f>(D9*190)</f>
        <v>0</v>
      </c>
    </row>
    <row r="13" spans="1:4" ht="16.5" thickBot="1" x14ac:dyDescent="0.25">
      <c r="C13" s="1" t="s">
        <v>21</v>
      </c>
      <c r="D13" s="17">
        <f>D11*2.3</f>
        <v>0</v>
      </c>
    </row>
    <row r="14" spans="1:4" ht="16.5" thickTop="1" x14ac:dyDescent="0.2">
      <c r="D14" s="19"/>
    </row>
    <row r="15" spans="1:4" ht="15.75" x14ac:dyDescent="0.2">
      <c r="C15" s="1" t="s">
        <v>25</v>
      </c>
      <c r="D15" s="20">
        <f>D13*(7/12)</f>
        <v>0</v>
      </c>
    </row>
    <row r="16" spans="1:4" ht="15.75" x14ac:dyDescent="0.2">
      <c r="D16" s="19"/>
    </row>
    <row r="17" spans="1:4" ht="15.75" x14ac:dyDescent="0.2">
      <c r="C17" s="1" t="s">
        <v>26</v>
      </c>
      <c r="D17" s="20">
        <f>D13-D15</f>
        <v>0</v>
      </c>
    </row>
    <row r="18" spans="1:4" ht="15.75" x14ac:dyDescent="0.2">
      <c r="D18" s="9"/>
    </row>
    <row r="20" spans="1:4" ht="26.25" thickBot="1" x14ac:dyDescent="0.25">
      <c r="C20" s="10" t="s">
        <v>18</v>
      </c>
    </row>
    <row r="21" spans="1:4" ht="18.75" thickBot="1" x14ac:dyDescent="0.3">
      <c r="A21" s="3" t="s">
        <v>13</v>
      </c>
      <c r="C21" s="1" t="s">
        <v>0</v>
      </c>
      <c r="D21" s="18"/>
    </row>
    <row r="22" spans="1:4" ht="16.5" thickBot="1" x14ac:dyDescent="0.3">
      <c r="A22" s="4" t="s">
        <v>11</v>
      </c>
      <c r="D22" s="11"/>
    </row>
    <row r="23" spans="1:4" ht="15.75" thickBot="1" x14ac:dyDescent="0.25">
      <c r="A23" s="23" t="s">
        <v>17</v>
      </c>
      <c r="C23" s="1" t="s">
        <v>1</v>
      </c>
      <c r="D23" s="18"/>
    </row>
    <row r="24" spans="1:4" x14ac:dyDescent="0.2">
      <c r="A24" s="24"/>
      <c r="D24" s="11"/>
    </row>
    <row r="25" spans="1:4" x14ac:dyDescent="0.2">
      <c r="A25" s="23" t="s">
        <v>28</v>
      </c>
      <c r="D25" s="11"/>
    </row>
    <row r="26" spans="1:4" x14ac:dyDescent="0.2">
      <c r="A26" s="24"/>
      <c r="C26" s="1" t="s">
        <v>2</v>
      </c>
      <c r="D26" s="12">
        <f>(D21+D23)/2</f>
        <v>0</v>
      </c>
    </row>
    <row r="27" spans="1:4" x14ac:dyDescent="0.2">
      <c r="A27" s="25" t="s">
        <v>31</v>
      </c>
      <c r="D27" s="11"/>
    </row>
    <row r="28" spans="1:4" x14ac:dyDescent="0.2">
      <c r="A28" s="26"/>
      <c r="D28" s="11"/>
    </row>
    <row r="29" spans="1:4" x14ac:dyDescent="0.2">
      <c r="C29" s="1" t="s">
        <v>3</v>
      </c>
      <c r="D29" s="22">
        <f>D26*190</f>
        <v>0</v>
      </c>
    </row>
    <row r="30" spans="1:4" x14ac:dyDescent="0.2">
      <c r="D30" s="11"/>
    </row>
    <row r="31" spans="1:4" ht="16.5" thickBot="1" x14ac:dyDescent="0.25">
      <c r="C31" s="1" t="s">
        <v>24</v>
      </c>
      <c r="D31" s="17">
        <f>D29*2.3</f>
        <v>0</v>
      </c>
    </row>
    <row r="32" spans="1:4" ht="16.5" thickTop="1" x14ac:dyDescent="0.2">
      <c r="D32" s="19"/>
    </row>
    <row r="33" spans="1:8" ht="15.75" x14ac:dyDescent="0.2">
      <c r="C33" s="1" t="s">
        <v>25</v>
      </c>
      <c r="D33" s="20">
        <f>D31/12*7</f>
        <v>0</v>
      </c>
    </row>
    <row r="34" spans="1:8" ht="15.75" x14ac:dyDescent="0.2">
      <c r="D34" s="19"/>
    </row>
    <row r="35" spans="1:8" ht="15.75" x14ac:dyDescent="0.2">
      <c r="C35" s="1" t="s">
        <v>26</v>
      </c>
      <c r="D35" s="20">
        <f>D31-D33</f>
        <v>0</v>
      </c>
      <c r="E35" s="21"/>
    </row>
    <row r="36" spans="1:8" ht="15.75" x14ac:dyDescent="0.2">
      <c r="D36" s="9"/>
    </row>
    <row r="37" spans="1:8" ht="15.75" x14ac:dyDescent="0.2">
      <c r="D37" s="9"/>
    </row>
    <row r="38" spans="1:8" ht="18" x14ac:dyDescent="0.25">
      <c r="A38" s="3" t="s">
        <v>14</v>
      </c>
      <c r="C38" s="1" t="s">
        <v>4</v>
      </c>
      <c r="D38" s="13" t="str">
        <f>IF(D42&gt;150,"&gt;150",IF(D42&gt;120,"121-150",IF(D42&gt;90,"91-120",IF(D42&gt;60,"61-90",IF(D42&gt;30,"31-60",IF(D42&gt;0,"1-30",""))))))</f>
        <v/>
      </c>
      <c r="G38" s="14"/>
    </row>
    <row r="40" spans="1:8" x14ac:dyDescent="0.2">
      <c r="C40" s="1" t="s">
        <v>5</v>
      </c>
      <c r="D40" s="15">
        <f>IF(D38="&gt;150",0,
IF(D38="121-150",100,
IF(D38="91-120",135,
IF(D38="61-90",160,
IF(D38="31-60",190,
IF(D38="1-30",210,0))))))</f>
        <v>0</v>
      </c>
      <c r="H40" s="16"/>
    </row>
    <row r="41" spans="1:8" ht="15.75" thickBot="1" x14ac:dyDescent="0.25"/>
    <row r="42" spans="1:8" ht="15.75" thickBot="1" x14ac:dyDescent="0.25">
      <c r="C42" s="1" t="s">
        <v>6</v>
      </c>
      <c r="D42" s="18"/>
    </row>
    <row r="43" spans="1:8" ht="15.75" thickBot="1" x14ac:dyDescent="0.25"/>
    <row r="44" spans="1:8" ht="15.75" thickBot="1" x14ac:dyDescent="0.25">
      <c r="C44" s="1" t="s">
        <v>7</v>
      </c>
      <c r="D44" s="18"/>
    </row>
    <row r="45" spans="1:8" x14ac:dyDescent="0.2">
      <c r="C45" s="1" t="s">
        <v>10</v>
      </c>
    </row>
    <row r="47" spans="1:8" x14ac:dyDescent="0.2">
      <c r="C47" s="1" t="s">
        <v>8</v>
      </c>
      <c r="D47" s="15">
        <f>D40*D44</f>
        <v>0</v>
      </c>
    </row>
    <row r="48" spans="1:8" x14ac:dyDescent="0.2">
      <c r="D48" s="11"/>
    </row>
    <row r="49" spans="3:4" ht="16.5" thickBot="1" x14ac:dyDescent="0.25">
      <c r="C49" s="1" t="s">
        <v>9</v>
      </c>
      <c r="D49" s="17">
        <f>IF(D40&gt;0,MAX(3000,D47),0)</f>
        <v>0</v>
      </c>
    </row>
    <row r="50" spans="3:4" ht="15.75" thickTop="1" x14ac:dyDescent="0.2"/>
  </sheetData>
  <sheetProtection password="DA71" sheet="1" objects="1" scenarios="1"/>
  <mergeCells count="5">
    <mergeCell ref="A23:A24"/>
    <mergeCell ref="A6:A7"/>
    <mergeCell ref="A8:A9"/>
    <mergeCell ref="A25:A26"/>
    <mergeCell ref="A27:A28"/>
  </mergeCells>
  <pageMargins left="0.7" right="0.7" top="0.75" bottom="0.75" header="0.3" footer="0.3"/>
  <pageSetup paperSize="9" orientation="portrait" verticalDpi="0" r:id="rId1"/>
  <ignoredErrors>
    <ignoredError sqref="D40 D3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UIFSM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Christopher - BSS FP</dc:creator>
  <cp:lastModifiedBy>Scott, Christopher - BSS FP</cp:lastModifiedBy>
  <dcterms:created xsi:type="dcterms:W3CDTF">2014-03-07T15:37:07Z</dcterms:created>
  <dcterms:modified xsi:type="dcterms:W3CDTF">2014-06-02T08:43:29Z</dcterms:modified>
</cp:coreProperties>
</file>